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384" activeTab="0"/>
  </bookViews>
  <sheets>
    <sheet name="portada" sheetId="1" r:id="rId1"/>
    <sheet name="índice" sheetId="2" r:id="rId2"/>
    <sheet name="resumen nacional" sheetId="3" r:id="rId3"/>
    <sheet name="tri0ndo" sheetId="4" r:id="rId4"/>
    <sheet name="tri1uro" sheetId="5" r:id="rId5"/>
    <sheet name="tri2tal" sheetId="6" r:id="rId6"/>
    <sheet name="ceb3ras" sheetId="7" r:id="rId7"/>
    <sheet name="ceb4ras" sheetId="8" r:id="rId8"/>
    <sheet name="ceb5tal" sheetId="9" r:id="rId9"/>
    <sheet name="ave6ena" sheetId="10" r:id="rId10"/>
    <sheet name="cen7eno" sheetId="11" r:id="rId11"/>
    <sheet name="tri8ale" sheetId="12" r:id="rId12"/>
    <sheet name="maí9aíz" sheetId="13" r:id="rId13"/>
    <sheet name="sor10rgo" sheetId="14" r:id="rId14"/>
    <sheet name="arr11roz" sheetId="15" r:id="rId15"/>
    <sheet name="jud12cas" sheetId="16" r:id="rId16"/>
    <sheet name="hab13cas" sheetId="17" r:id="rId17"/>
    <sheet name="len14jas" sheetId="18" r:id="rId18"/>
    <sheet name="gar15zos" sheetId="19" r:id="rId19"/>
    <sheet name="gui16cos" sheetId="20" r:id="rId20"/>
    <sheet name="vez17eza" sheetId="21" r:id="rId21"/>
    <sheet name="alt18lce" sheetId="22" r:id="rId22"/>
    <sheet name="yer19ros" sheetId="23" r:id="rId23"/>
    <sheet name="pat20ana" sheetId="24" r:id="rId24"/>
    <sheet name="pat21ión" sheetId="25" r:id="rId25"/>
    <sheet name="pat22día" sheetId="26" r:id="rId26"/>
    <sheet name="rem23no)" sheetId="27" r:id="rId27"/>
    <sheet name="rem24no)" sheetId="28" r:id="rId28"/>
    <sheet name="alg25dón" sheetId="29" r:id="rId29"/>
    <sheet name="gir26sol" sheetId="30" r:id="rId30"/>
    <sheet name="soj27oja" sheetId="31" r:id="rId31"/>
    <sheet name="col28lza" sheetId="32" r:id="rId32"/>
    <sheet name="esp29ago" sheetId="33" r:id="rId33"/>
    <sheet name="tom30IX)" sheetId="34" r:id="rId34"/>
    <sheet name="tom31II)" sheetId="35" r:id="rId35"/>
    <sheet name="tom32rva" sheetId="36" r:id="rId36"/>
    <sheet name="pim33tal" sheetId="37" r:id="rId37"/>
    <sheet name="pim34rva" sheetId="38" r:id="rId38"/>
    <sheet name="fre35són" sheetId="39" r:id="rId39"/>
    <sheet name="alc36ofa" sheetId="40" r:id="rId40"/>
    <sheet name="ajo37ajo" sheetId="41" r:id="rId41"/>
    <sheet name="ceb38osa" sheetId="42" r:id="rId42"/>
    <sheet name="ceb39ano" sheetId="43" r:id="rId43"/>
    <sheet name="gui40des" sheetId="44" r:id="rId44"/>
    <sheet name="hab41des" sheetId="45" r:id="rId45"/>
    <sheet name="end42ias" sheetId="46" r:id="rId46"/>
    <sheet name="esc43las" sheetId="47" r:id="rId47"/>
    <sheet name="esp44cas" sheetId="48" r:id="rId48"/>
    <sheet name="cha45ñón" sheetId="49" r:id="rId49"/>
    <sheet name="otr46tas" sheetId="50" r:id="rId50"/>
    <sheet name="pep47ino" sheetId="51" r:id="rId51"/>
    <sheet name="pep48llo" sheetId="52" r:id="rId52"/>
    <sheet name="ber49ena" sheetId="53" r:id="rId53"/>
    <sheet name="cal50cín" sheetId="54" r:id="rId54"/>
    <sheet name="zan51ria" sheetId="55" r:id="rId55"/>
    <sheet name="ráb52ano" sheetId="56" r:id="rId56"/>
    <sheet name="man53esa" sheetId="57" r:id="rId57"/>
    <sheet name="per54tal" sheetId="58" r:id="rId58"/>
    <sheet name="alb55que" sheetId="59" r:id="rId59"/>
    <sheet name="cer56nda" sheetId="60" r:id="rId60"/>
    <sheet name="mel57tón" sheetId="61" r:id="rId61"/>
    <sheet name="cir58ela" sheetId="62" r:id="rId62"/>
    <sheet name="hig59igo" sheetId="63" r:id="rId63"/>
    <sheet name="nec60ina" sheetId="64" r:id="rId64"/>
    <sheet name="fra61esa" sheetId="65" r:id="rId65"/>
    <sheet name="alm62dra" sheetId="66" r:id="rId66"/>
    <sheet name="ave63ana" sheetId="67" r:id="rId67"/>
  </sheets>
  <externalReferences>
    <externalReference r:id="rId70"/>
    <externalReference r:id="rId71"/>
    <externalReference r:id="rId72"/>
    <externalReference r:id="rId73"/>
    <externalReference r:id="rId74"/>
    <externalReference r:id="rId75"/>
  </externalReferences>
  <definedNames>
    <definedName name="_xlnm.Print_Area" localSheetId="0">'portada'!$A$1:$K$70</definedName>
    <definedName name="_xlnm.Print_Area" localSheetId="2">'resumen nacional'!$A$1:$AB$96</definedName>
    <definedName name="CALEABRIL" localSheetId="0">#REF!</definedName>
    <definedName name="CALEABRIL">#REF!</definedName>
    <definedName name="CALEAGOSTO" localSheetId="0">#REF!</definedName>
    <definedName name="CALEAGOSTO">#REF!</definedName>
    <definedName name="CALEAÑOAVANCE" localSheetId="0">#REF!</definedName>
    <definedName name="CALEAÑOAVANCE">#REF!</definedName>
    <definedName name="CALEDICIEMBRE" localSheetId="0">#REF!</definedName>
    <definedName name="CALEDICIEMBRE">#REF!</definedName>
    <definedName name="CALEENERO" localSheetId="0">#REF!</definedName>
    <definedName name="CALEENERO">#REF!</definedName>
    <definedName name="CALEFEBRERO" localSheetId="0">#REF!</definedName>
    <definedName name="CALEFEBRERO">#REF!</definedName>
    <definedName name="CALEJULIO" localSheetId="0">#REF!</definedName>
    <definedName name="CALEJULIO">#REF!</definedName>
    <definedName name="CALEJUNIO" localSheetId="0">#REF!</definedName>
    <definedName name="CALEJUNIO">#REF!</definedName>
    <definedName name="CALEMARZO" localSheetId="0">#REF!</definedName>
    <definedName name="CALEMARZO">#REF!</definedName>
    <definedName name="CALEMAYO" localSheetId="0">#REF!</definedName>
    <definedName name="CALEMAYO">#REF!</definedName>
    <definedName name="CALENOVIEMBRE" localSheetId="0">#REF!</definedName>
    <definedName name="CALENOVIEMBRE">#REF!</definedName>
    <definedName name="CALEOCTUBRE" localSheetId="0">#REF!</definedName>
    <definedName name="CALEOCTUBRE">#REF!</definedName>
    <definedName name="CALESEPTIEMBRE" localSheetId="0">#REF!</definedName>
    <definedName name="CALESEPTIEMBRE">#REF!</definedName>
    <definedName name="CALETOTAL" localSheetId="0">#REF!</definedName>
    <definedName name="CALETOTAL">#REF!</definedName>
    <definedName name="menú_cua_cebolla">'[3]cuaderno_cebolla'!#REF!</definedName>
    <definedName name="menú_cua_patata">'[4]patata total por tipos'!#REF!</definedName>
    <definedName name="menú_cua_tomate">'[4]tomate epoca de recolección'!#REF!</definedName>
    <definedName name="Menú_cuaderno" localSheetId="40">'ajo37ajo'!#REF!</definedName>
    <definedName name="Menú_cuaderno" localSheetId="58">'alb55que'!#REF!</definedName>
    <definedName name="Menú_cuaderno" localSheetId="39">'alc36ofa'!#REF!</definedName>
    <definedName name="Menú_cuaderno" localSheetId="28">'alg25dón'!#REF!</definedName>
    <definedName name="Menú_cuaderno" localSheetId="65">'alm62dra'!#REF!</definedName>
    <definedName name="Menú_cuaderno" localSheetId="21">'alt18lce'!#REF!</definedName>
    <definedName name="Menú_cuaderno" localSheetId="14">'arr11roz'!#REF!</definedName>
    <definedName name="Menú_cuaderno" localSheetId="66">'ave63ana'!#REF!</definedName>
    <definedName name="Menú_cuaderno" localSheetId="9">'ave6ena'!#REF!</definedName>
    <definedName name="Menú_cuaderno" localSheetId="52">'ber49ena'!#REF!</definedName>
    <definedName name="Menú_cuaderno" localSheetId="53">'cal50cín'!#REF!</definedName>
    <definedName name="Menú_cuaderno" localSheetId="41">'ceb38osa'!#REF!</definedName>
    <definedName name="Menú_cuaderno" localSheetId="42">'ceb39ano'!#REF!</definedName>
    <definedName name="Menú_cuaderno" localSheetId="6">'ceb3ras'!#REF!</definedName>
    <definedName name="Menú_cuaderno" localSheetId="7">'ceb4ras'!#REF!</definedName>
    <definedName name="Menú_cuaderno" localSheetId="8">'ceb5tal'!#REF!</definedName>
    <definedName name="Menú_cuaderno" localSheetId="10">'cen7eno'!#REF!</definedName>
    <definedName name="Menú_cuaderno" localSheetId="59">'cer56nda'!#REF!</definedName>
    <definedName name="Menú_cuaderno" localSheetId="48">'cha45ñón'!#REF!</definedName>
    <definedName name="Menú_cuaderno" localSheetId="61">'cir58ela'!#REF!</definedName>
    <definedName name="Menú_cuaderno" localSheetId="31">'col28lza'!#REF!</definedName>
    <definedName name="Menú_cuaderno" localSheetId="45">'end42ias'!#REF!</definedName>
    <definedName name="Menú_cuaderno" localSheetId="46">'esc43las'!#REF!</definedName>
    <definedName name="Menú_cuaderno" localSheetId="32">'esp29ago'!#REF!</definedName>
    <definedName name="Menú_cuaderno" localSheetId="47">'esp44cas'!#REF!</definedName>
    <definedName name="Menú_cuaderno" localSheetId="64">'fra61esa'!#REF!</definedName>
    <definedName name="Menú_cuaderno" localSheetId="38">'fre35són'!#REF!</definedName>
    <definedName name="Menú_cuaderno" localSheetId="18">'gar15zos'!#REF!</definedName>
    <definedName name="Menú_cuaderno" localSheetId="29">'gir26sol'!#REF!</definedName>
    <definedName name="Menú_cuaderno" localSheetId="19">'gui16cos'!#REF!</definedName>
    <definedName name="Menú_cuaderno" localSheetId="43">'gui40des'!#REF!</definedName>
    <definedName name="Menú_cuaderno" localSheetId="16">'hab13cas'!#REF!</definedName>
    <definedName name="Menú_cuaderno" localSheetId="44">'hab41des'!#REF!</definedName>
    <definedName name="Menú_cuaderno" localSheetId="62">'hig59igo'!#REF!</definedName>
    <definedName name="Menú_cuaderno" localSheetId="15">'jud12cas'!#REF!</definedName>
    <definedName name="Menú_cuaderno" localSheetId="17">'len14jas'!#REF!</definedName>
    <definedName name="Menú_cuaderno" localSheetId="12">'maí9aíz'!#REF!</definedName>
    <definedName name="Menú_cuaderno" localSheetId="56">'man53esa'!#REF!</definedName>
    <definedName name="Menú_cuaderno" localSheetId="60">'mel57tón'!#REF!</definedName>
    <definedName name="Menú_cuaderno" localSheetId="63">'nec60ina'!#REF!</definedName>
    <definedName name="Menú_cuaderno" localSheetId="49">'otr46tas'!#REF!</definedName>
    <definedName name="Menú_cuaderno" localSheetId="23">'pat20ana'!#REF!</definedName>
    <definedName name="Menú_cuaderno" localSheetId="24">'pat21ión'!#REF!</definedName>
    <definedName name="Menú_cuaderno" localSheetId="25">'pat22día'!#REF!</definedName>
    <definedName name="Menú_cuaderno" localSheetId="50">'pep47ino'!#REF!</definedName>
    <definedName name="Menú_cuaderno" localSheetId="51">'pep48llo'!#REF!</definedName>
    <definedName name="Menú_cuaderno" localSheetId="57">'per54tal'!#REF!</definedName>
    <definedName name="Menú_cuaderno" localSheetId="36">'pim33tal'!#REF!</definedName>
    <definedName name="Menú_cuaderno" localSheetId="37">'pim34rva'!#REF!</definedName>
    <definedName name="Menú_cuaderno" localSheetId="0">'[5]tri0ndo'!#REF!</definedName>
    <definedName name="Menú_cuaderno" localSheetId="55">'ráb52ano'!#REF!</definedName>
    <definedName name="Menú_cuaderno" localSheetId="26">'rem23no)'!#REF!</definedName>
    <definedName name="Menú_cuaderno" localSheetId="27">'rem24no)'!#REF!</definedName>
    <definedName name="Menú_cuaderno" localSheetId="30">'soj27oja'!#REF!</definedName>
    <definedName name="Menú_cuaderno" localSheetId="13">'sor10rgo'!#REF!</definedName>
    <definedName name="Menú_cuaderno" localSheetId="33">'tom30IX)'!#REF!</definedName>
    <definedName name="Menú_cuaderno" localSheetId="34">'tom31II)'!#REF!</definedName>
    <definedName name="Menú_cuaderno" localSheetId="35">'tom32rva'!#REF!</definedName>
    <definedName name="Menú_cuaderno" localSheetId="4">'tri1uro'!#REF!</definedName>
    <definedName name="Menú_cuaderno" localSheetId="5">'tri2tal'!#REF!</definedName>
    <definedName name="Menú_cuaderno" localSheetId="11">'tri8ale'!#REF!</definedName>
    <definedName name="Menú_cuaderno" localSheetId="20">'vez17eza'!#REF!</definedName>
    <definedName name="Menú_cuaderno" localSheetId="22">'yer19ros'!#REF!</definedName>
    <definedName name="Menú_cuaderno" localSheetId="54">'zan51ria'!#REF!</definedName>
    <definedName name="Menú_cuaderno">'tri0ndo'!#REF!</definedName>
    <definedName name="Menú_índice" localSheetId="0">'[6]índice'!#REF!</definedName>
    <definedName name="Menú_índice">'índice'!#REF!</definedName>
    <definedName name="Menú_portada" localSheetId="0">'portada'!$A$77:$D$90</definedName>
    <definedName name="Menú_portada">#REF!</definedName>
    <definedName name="Menú_resumen" localSheetId="0">'[6]resumen nacional'!#REF!</definedName>
    <definedName name="Menú_resumen">'resumen nacional'!#REF!</definedName>
    <definedName name="MESCORTO" localSheetId="0">#REF!</definedName>
    <definedName name="MESCORTO">#REF!</definedName>
  </definedNames>
  <calcPr fullCalcOnLoad="1"/>
</workbook>
</file>

<file path=xl/sharedStrings.xml><?xml version="1.0" encoding="utf-8"?>
<sst xmlns="http://schemas.openxmlformats.org/spreadsheetml/2006/main" count="4925" uniqueCount="357">
  <si>
    <t>AVANCES DE SUPERFICIE Y PRODUCCIÓN</t>
  </si>
  <si>
    <t>PROVINCIAS</t>
  </si>
  <si>
    <t>SUPERFICIES (HA)</t>
  </si>
  <si>
    <t>PRODUCCIONES (1000 TM)</t>
  </si>
  <si>
    <t>Y</t>
  </si>
  <si>
    <t>CC-AA</t>
  </si>
  <si>
    <t>PROVISIONAL</t>
  </si>
  <si>
    <t>15 A Coruña</t>
  </si>
  <si>
    <t>27 Lugo</t>
  </si>
  <si>
    <t>32 Ourense</t>
  </si>
  <si>
    <t>36 Pontevedra</t>
  </si>
  <si>
    <t xml:space="preserve">   GALICIA</t>
  </si>
  <si>
    <t>33 P. DE ASTURIAS</t>
  </si>
  <si>
    <t>39 CANTABRIA</t>
  </si>
  <si>
    <t xml:space="preserve"> 1 Álava</t>
  </si>
  <si>
    <t>20 Guipúzcoa</t>
  </si>
  <si>
    <t>48 Vizcaya</t>
  </si>
  <si>
    <t xml:space="preserve">   PAIS VASCO</t>
  </si>
  <si>
    <t>31 NAVARRA</t>
  </si>
  <si>
    <t>26 LA RIOJA</t>
  </si>
  <si>
    <t>22 Huesca</t>
  </si>
  <si>
    <t>44 Teruel</t>
  </si>
  <si>
    <t>50 Zaragoza</t>
  </si>
  <si>
    <t xml:space="preserve">   ARAGÓN</t>
  </si>
  <si>
    <t xml:space="preserve"> 8 Barcelona</t>
  </si>
  <si>
    <t>17 Girona</t>
  </si>
  <si>
    <t>25 Lleida</t>
  </si>
  <si>
    <t>43 Tarragona</t>
  </si>
  <si>
    <t xml:space="preserve">   CATALUÑA</t>
  </si>
  <si>
    <t xml:space="preserve"> 7 BALEARES</t>
  </si>
  <si>
    <t xml:space="preserve"> 5 Ávila</t>
  </si>
  <si>
    <t xml:space="preserve"> 9 Burgos</t>
  </si>
  <si>
    <t>24 León</t>
  </si>
  <si>
    <t>34 Palencia</t>
  </si>
  <si>
    <t>37 Salamanca</t>
  </si>
  <si>
    <t>40 Segovia</t>
  </si>
  <si>
    <t>42 Soria</t>
  </si>
  <si>
    <t>47 Valladolid</t>
  </si>
  <si>
    <t>49 Zamora</t>
  </si>
  <si>
    <t xml:space="preserve">   CASTILLA Y LEÓN</t>
  </si>
  <si>
    <t>28 MADRID</t>
  </si>
  <si>
    <t xml:space="preserve"> 2 Albacete</t>
  </si>
  <si>
    <t>13 Ciudad Real</t>
  </si>
  <si>
    <t>16 Cuenca</t>
  </si>
  <si>
    <t>19 Guadalajara</t>
  </si>
  <si>
    <t>45 Toledo</t>
  </si>
  <si>
    <t xml:space="preserve">   CASTILLA-MANCHA</t>
  </si>
  <si>
    <t xml:space="preserve"> 3 Alicante</t>
  </si>
  <si>
    <t>12 Castellón</t>
  </si>
  <si>
    <t>46 Valencia</t>
  </si>
  <si>
    <t xml:space="preserve">   C. VALENCIANA</t>
  </si>
  <si>
    <t>30 R. DE MURCIA</t>
  </si>
  <si>
    <t xml:space="preserve"> 6 Badajoz</t>
  </si>
  <si>
    <t>10 Cáceres</t>
  </si>
  <si>
    <t xml:space="preserve">   EXTREMADURA</t>
  </si>
  <si>
    <t xml:space="preserve"> 4 Almería</t>
  </si>
  <si>
    <t>11 Cádiz</t>
  </si>
  <si>
    <t>14 Córdoba</t>
  </si>
  <si>
    <t>18 Granada</t>
  </si>
  <si>
    <t>21 Huelva</t>
  </si>
  <si>
    <t>23 Jaén</t>
  </si>
  <si>
    <t>29 Málaga</t>
  </si>
  <si>
    <t>41 Sevilla</t>
  </si>
  <si>
    <t xml:space="preserve">   ANDALUCÍA</t>
  </si>
  <si>
    <t>35 Palmas (Las)</t>
  </si>
  <si>
    <t>38 S. C. Tenerife</t>
  </si>
  <si>
    <t xml:space="preserve">   CANARIAS</t>
  </si>
  <si>
    <t xml:space="preserve">   ESPAÑA</t>
  </si>
  <si>
    <t>TRIGO BLANDO</t>
  </si>
  <si>
    <t>2019 JUNIO</t>
  </si>
  <si>
    <t>TRIGO DURO</t>
  </si>
  <si>
    <t>TRIGO TOTAL</t>
  </si>
  <si>
    <t>CEBADA DE SEIS CARRERAS</t>
  </si>
  <si>
    <t>CEBADA DE DOS CARRERAS</t>
  </si>
  <si>
    <t>CEBADA TOTAL</t>
  </si>
  <si>
    <t>AVENA</t>
  </si>
  <si>
    <t>CENTENO</t>
  </si>
  <si>
    <t>TRITICALE</t>
  </si>
  <si>
    <t>MAÍZ</t>
  </si>
  <si>
    <t>SORGO</t>
  </si>
  <si>
    <t>ARROZ</t>
  </si>
  <si>
    <t>JUDÍAS SECAS</t>
  </si>
  <si>
    <t>HABAS SECAS</t>
  </si>
  <si>
    <t>LENTEJAS</t>
  </si>
  <si>
    <t>GARBANZOS</t>
  </si>
  <si>
    <t>GUISANTES SECOS</t>
  </si>
  <si>
    <t>VEZA</t>
  </si>
  <si>
    <t>ALTRAMUZ DULCE</t>
  </si>
  <si>
    <t>YEROS</t>
  </si>
  <si>
    <t>PATATA TEMPRANA</t>
  </si>
  <si>
    <t>PATATA MEDIA ESTACIÓN</t>
  </si>
  <si>
    <t>PATATA TARDÍA</t>
  </si>
  <si>
    <t>REMOLACHA AZUCARERA (R. VERANO)</t>
  </si>
  <si>
    <t>REMOLACHA AZUCARERA (R. INVIERNO)</t>
  </si>
  <si>
    <t>ALGODÓN</t>
  </si>
  <si>
    <t>GIRASOL</t>
  </si>
  <si>
    <t>SOJA</t>
  </si>
  <si>
    <t>COLZA</t>
  </si>
  <si>
    <t>ESPÁRRAGO</t>
  </si>
  <si>
    <t>TOMATE (REC. 1-VI/30-IX)</t>
  </si>
  <si>
    <t>TOMATE (REC. 1-X/31XII)</t>
  </si>
  <si>
    <t>TOMATE CONSERVA</t>
  </si>
  <si>
    <t>PIMIENTO TOTAL</t>
  </si>
  <si>
    <t>PIMIENTO CONSERVA</t>
  </si>
  <si>
    <t>FRESA Y FRESÓN</t>
  </si>
  <si>
    <t>ALCACHOFA</t>
  </si>
  <si>
    <t>AJO</t>
  </si>
  <si>
    <t>CEBOLLA BABOSA</t>
  </si>
  <si>
    <t>CEBOLLA GRANO Y MEDIO GRANO</t>
  </si>
  <si>
    <t>GUISANTES VERDES</t>
  </si>
  <si>
    <t>HABAS VERDES</t>
  </si>
  <si>
    <t>ENDIVIAS</t>
  </si>
  <si>
    <t>ESCAROLAS</t>
  </si>
  <si>
    <t>ESPINACAS</t>
  </si>
  <si>
    <t>CHAMPIÑÓN</t>
  </si>
  <si>
    <t>OTRAS SETAS</t>
  </si>
  <si>
    <t>PEPINO</t>
  </si>
  <si>
    <t>PEPINILLO</t>
  </si>
  <si>
    <t>BERENJENA</t>
  </si>
  <si>
    <t>CALABACÍN</t>
  </si>
  <si>
    <t>ZANAHORIA</t>
  </si>
  <si>
    <t>RÁBANO</t>
  </si>
  <si>
    <t>MANZANA DE MESA</t>
  </si>
  <si>
    <t>PERA TOTAL</t>
  </si>
  <si>
    <t>ALBARICOQUE</t>
  </si>
  <si>
    <t>CEREZA Y GUINDA</t>
  </si>
  <si>
    <t>MELOCOTÓN</t>
  </si>
  <si>
    <t>CIRUELA</t>
  </si>
  <si>
    <t>HIGO</t>
  </si>
  <si>
    <t>NECTARINA</t>
  </si>
  <si>
    <t>FRAMBUESA</t>
  </si>
  <si>
    <t>ALMENDRA</t>
  </si>
  <si>
    <t>AVELLANA</t>
  </si>
  <si>
    <t>RESUMEN DE LOS AVANCES DE SUPERFICIES Y PRODUCCIONES AGRÍCOLAS</t>
  </si>
  <si>
    <t>TOTALES NACIONALES</t>
  </si>
  <si>
    <t>SUPERFICIES (Miles de Hectáreas)</t>
  </si>
  <si>
    <t>PRODUCCIONES (Miles de Toneladas)</t>
  </si>
  <si>
    <t>CULTIVOS</t>
  </si>
  <si>
    <t>PROVIS.</t>
  </si>
  <si>
    <t>AVANCE</t>
  </si>
  <si>
    <t>JUNIO 2019</t>
  </si>
  <si>
    <t>HORTALIZAS</t>
  </si>
  <si>
    <t>escarolas</t>
  </si>
  <si>
    <t>CEREALES</t>
  </si>
  <si>
    <t>trigo blando</t>
  </si>
  <si>
    <t>trigo duro</t>
  </si>
  <si>
    <t>trigo total</t>
  </si>
  <si>
    <t>cebada de seis carreras</t>
  </si>
  <si>
    <t>cebada de dos carreras</t>
  </si>
  <si>
    <t>cebada total</t>
  </si>
  <si>
    <t>avena</t>
  </si>
  <si>
    <t>centeno</t>
  </si>
  <si>
    <t>triticale</t>
  </si>
  <si>
    <t>maíz</t>
  </si>
  <si>
    <t>sorgo</t>
  </si>
  <si>
    <t>LEGUMINOSAS GRANO</t>
  </si>
  <si>
    <t>judías secas</t>
  </si>
  <si>
    <t>habas secas</t>
  </si>
  <si>
    <t>lentejas</t>
  </si>
  <si>
    <t>garbanzos</t>
  </si>
  <si>
    <t>guisantes secos</t>
  </si>
  <si>
    <t>veza</t>
  </si>
  <si>
    <t>altramuz dulce</t>
  </si>
  <si>
    <t>yeros</t>
  </si>
  <si>
    <t>TUBÉRCULOS</t>
  </si>
  <si>
    <t>patata extratemprana</t>
  </si>
  <si>
    <t>patata temprana</t>
  </si>
  <si>
    <t>patata media estación</t>
  </si>
  <si>
    <t>patata tardía</t>
  </si>
  <si>
    <t>patata total</t>
  </si>
  <si>
    <t>CULTIVOS INDUSTRIALES</t>
  </si>
  <si>
    <t>remolacha azucarera (r. verano)</t>
  </si>
  <si>
    <t>remolacha azucarera (r. invierno)</t>
  </si>
  <si>
    <t>girasol</t>
  </si>
  <si>
    <t>soja</t>
  </si>
  <si>
    <t>colza</t>
  </si>
  <si>
    <t>CULTIVOS FORRAJEROS</t>
  </si>
  <si>
    <t>col repollo total</t>
  </si>
  <si>
    <t>espárrago</t>
  </si>
  <si>
    <t>lechuga total</t>
  </si>
  <si>
    <t>sandía</t>
  </si>
  <si>
    <t>melón</t>
  </si>
  <si>
    <t>tomate (rec. 1-i/31-v)</t>
  </si>
  <si>
    <t>tomate (rec. 1-vi/30-ix)</t>
  </si>
  <si>
    <t>tomate (rec. 1-x/31xii)</t>
  </si>
  <si>
    <t>tomate total</t>
  </si>
  <si>
    <t>pimiento conserva</t>
  </si>
  <si>
    <t>fresa y fresón</t>
  </si>
  <si>
    <t>alcachofa</t>
  </si>
  <si>
    <t>coliflor</t>
  </si>
  <si>
    <t>ajo</t>
  </si>
  <si>
    <t>cebolla babosa</t>
  </si>
  <si>
    <t>cebolla grano y medio grano</t>
  </si>
  <si>
    <t>otras cebollas</t>
  </si>
  <si>
    <t>cebolla total</t>
  </si>
  <si>
    <t>judías verdes</t>
  </si>
  <si>
    <t>espinacas</t>
  </si>
  <si>
    <t>brócoli</t>
  </si>
  <si>
    <t>apio</t>
  </si>
  <si>
    <t>pepino</t>
  </si>
  <si>
    <t>berenjena</t>
  </si>
  <si>
    <t>calabaza</t>
  </si>
  <si>
    <t>calabacín</t>
  </si>
  <si>
    <t>zanahoria</t>
  </si>
  <si>
    <t>puerro</t>
  </si>
  <si>
    <t>CÍTRICOS</t>
  </si>
  <si>
    <t>naranja dulce</t>
  </si>
  <si>
    <t>limón</t>
  </si>
  <si>
    <t>pomelo</t>
  </si>
  <si>
    <t>satsumas</t>
  </si>
  <si>
    <t>clementinas</t>
  </si>
  <si>
    <t>híbridos (mandarina)</t>
  </si>
  <si>
    <t>FRUTALES</t>
  </si>
  <si>
    <t>manzana sidra</t>
  </si>
  <si>
    <t>manzana de mesa</t>
  </si>
  <si>
    <t>pera total</t>
  </si>
  <si>
    <t>albaricoque</t>
  </si>
  <si>
    <t>cereza y guinda</t>
  </si>
  <si>
    <t>ciruela</t>
  </si>
  <si>
    <t>plátano</t>
  </si>
  <si>
    <t>higo</t>
  </si>
  <si>
    <t>kiwi</t>
  </si>
  <si>
    <t>aguacate</t>
  </si>
  <si>
    <t>nectarina</t>
  </si>
  <si>
    <t>castaña</t>
  </si>
  <si>
    <t>frambuesa</t>
  </si>
  <si>
    <t>VIÑEDO</t>
  </si>
  <si>
    <t>uva de mesa</t>
  </si>
  <si>
    <t>OLIVAR</t>
  </si>
  <si>
    <t>aceituna de aderezo</t>
  </si>
  <si>
    <t>aceituna de almazara</t>
  </si>
  <si>
    <t>aceite</t>
  </si>
  <si>
    <t>ÍNDICE</t>
  </si>
  <si>
    <t xml:space="preserve">   Resumen de cifras nacionales ......................................................................................................... páginas 7 y 8</t>
  </si>
  <si>
    <t>AGRÍCOLAS</t>
  </si>
  <si>
    <t>página:</t>
  </si>
  <si>
    <t xml:space="preserve"> trigo blando</t>
  </si>
  <si>
    <t xml:space="preserve"> trigo duro</t>
  </si>
  <si>
    <t xml:space="preserve"> trigo total</t>
  </si>
  <si>
    <t xml:space="preserve"> cebada de seis carreras</t>
  </si>
  <si>
    <t xml:space="preserve"> cebada de dos carreras</t>
  </si>
  <si>
    <t xml:space="preserve"> cebada total</t>
  </si>
  <si>
    <t xml:space="preserve"> avena</t>
  </si>
  <si>
    <t xml:space="preserve"> centeno</t>
  </si>
  <si>
    <t xml:space="preserve"> triticale</t>
  </si>
  <si>
    <t xml:space="preserve"> maíz</t>
  </si>
  <si>
    <t xml:space="preserve"> sorgo</t>
  </si>
  <si>
    <t xml:space="preserve"> arroz</t>
  </si>
  <si>
    <t xml:space="preserve"> judías secas</t>
  </si>
  <si>
    <t xml:space="preserve"> habas secas</t>
  </si>
  <si>
    <t xml:space="preserve"> lentejas</t>
  </si>
  <si>
    <t xml:space="preserve"> garbanzos</t>
  </si>
  <si>
    <t xml:space="preserve"> guisantes secos</t>
  </si>
  <si>
    <t xml:space="preserve"> veza</t>
  </si>
  <si>
    <t xml:space="preserve"> altramuz dulce</t>
  </si>
  <si>
    <t xml:space="preserve"> yeros</t>
  </si>
  <si>
    <t xml:space="preserve"> patata temprana</t>
  </si>
  <si>
    <t xml:space="preserve"> patata media estación</t>
  </si>
  <si>
    <t xml:space="preserve"> patata tardía</t>
  </si>
  <si>
    <t xml:space="preserve"> remolacha azucarera (r. verano)</t>
  </si>
  <si>
    <t xml:space="preserve"> remolacha azucarera (r. invierno)</t>
  </si>
  <si>
    <t xml:space="preserve"> algodón</t>
  </si>
  <si>
    <t xml:space="preserve"> girasol</t>
  </si>
  <si>
    <t xml:space="preserve"> soja</t>
  </si>
  <si>
    <t xml:space="preserve"> colza</t>
  </si>
  <si>
    <t xml:space="preserve"> espárrago</t>
  </si>
  <si>
    <t xml:space="preserve"> tomate (rec. 1-vi/30-ix)</t>
  </si>
  <si>
    <t xml:space="preserve"> tomate (rec. 1-x/31xii)</t>
  </si>
  <si>
    <t xml:space="preserve"> tomate conserva</t>
  </si>
  <si>
    <t xml:space="preserve"> pimiento total</t>
  </si>
  <si>
    <t xml:space="preserve"> pimiento conserva</t>
  </si>
  <si>
    <t xml:space="preserve"> fresa y fresón</t>
  </si>
  <si>
    <t xml:space="preserve"> alcachofa</t>
  </si>
  <si>
    <t xml:space="preserve"> ajo</t>
  </si>
  <si>
    <t xml:space="preserve"> cebolla babosa</t>
  </si>
  <si>
    <t xml:space="preserve"> cebolla grano y medio grano</t>
  </si>
  <si>
    <t xml:space="preserve"> guisantes verdes</t>
  </si>
  <si>
    <t xml:space="preserve"> habas verdes</t>
  </si>
  <si>
    <t xml:space="preserve"> endivias</t>
  </si>
  <si>
    <t xml:space="preserve"> escarolas</t>
  </si>
  <si>
    <t xml:space="preserve"> espinacas</t>
  </si>
  <si>
    <t xml:space="preserve"> champiñón</t>
  </si>
  <si>
    <t xml:space="preserve"> otras setas</t>
  </si>
  <si>
    <t xml:space="preserve"> pepino</t>
  </si>
  <si>
    <t xml:space="preserve"> pepinillo</t>
  </si>
  <si>
    <t xml:space="preserve"> berenjena</t>
  </si>
  <si>
    <t xml:space="preserve"> calabacín</t>
  </si>
  <si>
    <t xml:space="preserve"> zanahoria</t>
  </si>
  <si>
    <t xml:space="preserve"> rábano</t>
  </si>
  <si>
    <t xml:space="preserve"> manzana de mesa</t>
  </si>
  <si>
    <t xml:space="preserve"> pera total</t>
  </si>
  <si>
    <t xml:space="preserve"> albaricoque</t>
  </si>
  <si>
    <t xml:space="preserve"> cereza y guinda</t>
  </si>
  <si>
    <t xml:space="preserve"> melocotón</t>
  </si>
  <si>
    <t xml:space="preserve"> ciruela</t>
  </si>
  <si>
    <t xml:space="preserve"> higo</t>
  </si>
  <si>
    <t xml:space="preserve"> nectarina</t>
  </si>
  <si>
    <t xml:space="preserve"> frambuesa</t>
  </si>
  <si>
    <t xml:space="preserve"> almendra</t>
  </si>
  <si>
    <t xml:space="preserve"> avellana</t>
  </si>
  <si>
    <t>SUBSECRETARÍA</t>
  </si>
  <si>
    <t>AVANCES DE SUPERFICIES Y PRODUCCIONES AGRÍCOLAS</t>
  </si>
  <si>
    <t>ESTIMACIONES DE JUNIO</t>
  </si>
  <si>
    <t xml:space="preserve">MINISTERIO DE AGRICULTURA, PESCA Y ALIMENTACIÓN </t>
  </si>
  <si>
    <t>S.G DE ANÁLISIS, COORDINACIÓN Y ESTADÍSTICA</t>
  </si>
  <si>
    <t>Área de Estadísticas Agroalimentarias Físicas</t>
  </si>
  <si>
    <t xml:space="preserve"> DISPONIBLE EN LA WEB DEL MAPA:</t>
  </si>
  <si>
    <t xml:space="preserve">     https://www.mapa.gob.es/</t>
  </si>
  <si>
    <t>FECHA: 30/08/2019</t>
  </si>
  <si>
    <t>DEFINITIVO</t>
  </si>
  <si>
    <t>cereales otoño invierno</t>
  </si>
  <si>
    <t>remolacha total</t>
  </si>
  <si>
    <t>mandarina total (11)</t>
  </si>
  <si>
    <t>manzana total</t>
  </si>
  <si>
    <t>arroz (2)</t>
  </si>
  <si>
    <t>algodón (3)</t>
  </si>
  <si>
    <t>tabaco (4)</t>
  </si>
  <si>
    <t>maíz forrajero (5)</t>
  </si>
  <si>
    <t>alfalfa (5)</t>
  </si>
  <si>
    <t>veza para forraje (5)</t>
  </si>
  <si>
    <t>tomate conserva (6)</t>
  </si>
  <si>
    <t>pimiento total (7)</t>
  </si>
  <si>
    <t>guisantes verdes (8)</t>
  </si>
  <si>
    <t>habas verdes (8)</t>
  </si>
  <si>
    <t>endivias (9)</t>
  </si>
  <si>
    <t>champiñón (9)</t>
  </si>
  <si>
    <t>otras setas (9)</t>
  </si>
  <si>
    <t>pepinillo (9)</t>
  </si>
  <si>
    <t>nabo (10)</t>
  </si>
  <si>
    <t>rábano (9)</t>
  </si>
  <si>
    <t>melocotón (12)</t>
  </si>
  <si>
    <t>nuez (13)</t>
  </si>
  <si>
    <t>almendra (13)</t>
  </si>
  <si>
    <t>avellana (13)</t>
  </si>
  <si>
    <t>uva vinificación (16)</t>
  </si>
  <si>
    <t>vino + mosto (14)</t>
  </si>
  <si>
    <t>uva pasa (15)</t>
  </si>
  <si>
    <t>(1) Mes al que corresponde la última estimación</t>
  </si>
  <si>
    <t>(2) Arroz cáscara</t>
  </si>
  <si>
    <t>(3) Producción bruta para fibra</t>
  </si>
  <si>
    <t>(4) Tabaco seco no fermentado</t>
  </si>
  <si>
    <t>(5) Producción en verde</t>
  </si>
  <si>
    <t>(6) Incluido en el tomate "de verano" (rec. 1-vi/30-ix)</t>
  </si>
  <si>
    <t>(7) Incluye el de conserva y el destinado a pimentón</t>
  </si>
  <si>
    <t>(8) Con vaina</t>
  </si>
  <si>
    <t>(9) La superficie se expresa en miles de áreas</t>
  </si>
  <si>
    <t>(10) Incluye los grelos pero no el nabo forrajero</t>
  </si>
  <si>
    <t>(11) Satsumas, Clementinas e Híbridos de mandarina</t>
  </si>
  <si>
    <t>(12) Incluye el paraguayo o "melocotón plano" y las "pavías", pero no las nectarinas</t>
  </si>
  <si>
    <t xml:space="preserve">(13) Los datos se dan con cáscara, no en grano. Coeficientes de conversión, según variedades: Almendra y Nuez: 3´3 - 4 , Avellana: 2 - 2´3 </t>
  </si>
  <si>
    <t>(14) Producción total de Vino y Mosto en miles de Hectolitros. Incluye a los pequeños productores (autoconsumo) y los mostos concentrados convertidos a mosto natural,</t>
  </si>
  <si>
    <t xml:space="preserve">     con coeficiente 3´5</t>
  </si>
  <si>
    <t>(15) Producción de uva, no de pasa</t>
  </si>
  <si>
    <t>(16) En 2016 y posteriores son datos de entrada de uva en bodega. En cosechas anteriores son la producción provincial de uva</t>
  </si>
  <si>
    <t>Nota: Madrid sin actualizar información por falta de envío de datos por parte de la comunidad autónoma</t>
  </si>
  <si>
    <t>MES (1)</t>
  </si>
  <si>
    <t>DEFINIT.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</si>
</sst>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_);\(#,##0.0\)"/>
    <numFmt numFmtId="165" formatCode="#,##0.0"/>
    <numFmt numFmtId="166" formatCode="#,##0.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Courier"/>
      <family val="3"/>
    </font>
    <font>
      <sz val="8"/>
      <name val="Courier"/>
      <family val="3"/>
    </font>
    <font>
      <b/>
      <sz val="12"/>
      <name val="Arial"/>
      <family val="2"/>
    </font>
    <font>
      <b/>
      <u val="single"/>
      <sz val="9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39" fillId="0" borderId="8" applyNumberFormat="0" applyFill="0" applyAlignment="0" applyProtection="0"/>
    <xf numFmtId="0" fontId="50" fillId="0" borderId="9" applyNumberFormat="0" applyFill="0" applyAlignment="0" applyProtection="0"/>
  </cellStyleXfs>
  <cellXfs count="194">
    <xf numFmtId="0" fontId="0" fillId="0" borderId="0" xfId="0" applyFont="1" applyAlignment="1">
      <alignment/>
    </xf>
    <xf numFmtId="0" fontId="4" fillId="0" borderId="0" xfId="54" applyFont="1" applyAlignment="1">
      <alignment vertical="justify"/>
      <protection/>
    </xf>
    <xf numFmtId="0" fontId="4" fillId="33" borderId="0" xfId="54" applyFont="1" applyFill="1" applyAlignment="1">
      <alignment vertical="justify"/>
      <protection/>
    </xf>
    <xf numFmtId="0" fontId="5" fillId="33" borderId="0" xfId="54" applyFont="1" applyFill="1" applyBorder="1" applyAlignment="1">
      <alignment vertical="center"/>
      <protection/>
    </xf>
    <xf numFmtId="0" fontId="4" fillId="33" borderId="0" xfId="54" applyFont="1" applyFill="1" applyBorder="1" applyAlignment="1">
      <alignment vertical="justify"/>
      <protection/>
    </xf>
    <xf numFmtId="0" fontId="5" fillId="33" borderId="0" xfId="54" applyFont="1" applyFill="1" applyBorder="1" applyAlignment="1" quotePrefix="1">
      <alignment horizontal="left" vertical="justify"/>
      <protection/>
    </xf>
    <xf numFmtId="0" fontId="5" fillId="33" borderId="0" xfId="54" applyFont="1" applyFill="1" applyBorder="1" applyAlignment="1">
      <alignment horizontal="left" vertical="center"/>
      <protection/>
    </xf>
    <xf numFmtId="0" fontId="6" fillId="34" borderId="10" xfId="54" applyFont="1" applyFill="1" applyBorder="1" applyAlignment="1" quotePrefix="1">
      <alignment horizontal="center" vertical="justify"/>
      <protection/>
    </xf>
    <xf numFmtId="0" fontId="6" fillId="33" borderId="0" xfId="54" applyFont="1" applyFill="1" applyBorder="1" applyAlignment="1">
      <alignment vertical="justify"/>
      <protection/>
    </xf>
    <xf numFmtId="0" fontId="6" fillId="33" borderId="0" xfId="54" applyFont="1" applyFill="1" applyAlignment="1">
      <alignment vertical="justify"/>
      <protection/>
    </xf>
    <xf numFmtId="0" fontId="5" fillId="0" borderId="0" xfId="54" applyFont="1" applyAlignment="1">
      <alignment vertical="justify"/>
      <protection/>
    </xf>
    <xf numFmtId="0" fontId="6" fillId="34" borderId="11" xfId="54" applyFont="1" applyFill="1" applyBorder="1" applyAlignment="1" quotePrefix="1">
      <alignment horizontal="center" vertical="justify"/>
      <protection/>
    </xf>
    <xf numFmtId="0" fontId="6" fillId="34" borderId="12" xfId="54" applyFont="1" applyFill="1" applyBorder="1" applyAlignment="1">
      <alignment vertical="justify"/>
      <protection/>
    </xf>
    <xf numFmtId="0" fontId="6" fillId="34" borderId="13" xfId="54" applyFont="1" applyFill="1" applyBorder="1" applyAlignment="1">
      <alignment vertical="justify"/>
      <protection/>
    </xf>
    <xf numFmtId="0" fontId="6" fillId="34" borderId="14" xfId="54" applyFont="1" applyFill="1" applyBorder="1" applyAlignment="1">
      <alignment vertical="justify"/>
      <protection/>
    </xf>
    <xf numFmtId="1" fontId="6" fillId="34" borderId="15" xfId="54" applyNumberFormat="1" applyFont="1" applyFill="1" applyBorder="1" applyAlignment="1">
      <alignment horizontal="center" vertical="justify"/>
      <protection/>
    </xf>
    <xf numFmtId="1" fontId="6" fillId="34" borderId="16" xfId="54" applyNumberFormat="1" applyFont="1" applyFill="1" applyBorder="1" applyAlignment="1">
      <alignment horizontal="center" vertical="justify"/>
      <protection/>
    </xf>
    <xf numFmtId="1" fontId="6" fillId="34" borderId="17" xfId="54" applyNumberFormat="1" applyFont="1" applyFill="1" applyBorder="1" applyAlignment="1">
      <alignment horizontal="center" vertical="justify"/>
      <protection/>
    </xf>
    <xf numFmtId="1" fontId="6" fillId="33" borderId="0" xfId="54" applyNumberFormat="1" applyFont="1" applyFill="1" applyAlignment="1">
      <alignment horizontal="center" vertical="justify"/>
      <protection/>
    </xf>
    <xf numFmtId="0" fontId="6" fillId="34" borderId="18" xfId="54" applyFont="1" applyFill="1" applyBorder="1" applyAlignment="1">
      <alignment vertical="justify"/>
      <protection/>
    </xf>
    <xf numFmtId="0" fontId="6" fillId="34" borderId="12" xfId="54" applyFont="1" applyFill="1" applyBorder="1" applyAlignment="1">
      <alignment horizontal="center" vertical="justify"/>
      <protection/>
    </xf>
    <xf numFmtId="0" fontId="6" fillId="34" borderId="13" xfId="54" applyFont="1" applyFill="1" applyBorder="1" applyAlignment="1">
      <alignment horizontal="center" vertical="justify"/>
      <protection/>
    </xf>
    <xf numFmtId="0" fontId="6" fillId="34" borderId="14" xfId="54" applyFont="1" applyFill="1" applyBorder="1" applyAlignment="1">
      <alignment horizontal="center" vertical="justify"/>
      <protection/>
    </xf>
    <xf numFmtId="0" fontId="6" fillId="33" borderId="0" xfId="54" applyFont="1" applyFill="1" applyAlignment="1">
      <alignment horizontal="center" vertical="justify"/>
      <protection/>
    </xf>
    <xf numFmtId="0" fontId="4" fillId="33" borderId="19" xfId="54" applyFont="1" applyFill="1" applyBorder="1" applyAlignment="1">
      <alignment horizontal="fill" vertical="justify"/>
      <protection/>
    </xf>
    <xf numFmtId="0" fontId="4" fillId="33" borderId="0" xfId="54" applyFont="1" applyFill="1" applyAlignment="1">
      <alignment horizontal="fill" vertical="justify"/>
      <protection/>
    </xf>
    <xf numFmtId="0" fontId="4" fillId="33" borderId="0" xfId="54" applyFont="1" applyFill="1" applyBorder="1" applyAlignment="1">
      <alignment horizontal="fill" vertical="justify"/>
      <protection/>
    </xf>
    <xf numFmtId="0" fontId="4" fillId="33" borderId="20" xfId="54" applyFont="1" applyFill="1" applyBorder="1" applyAlignment="1">
      <alignment horizontal="fill" vertical="justify"/>
      <protection/>
    </xf>
    <xf numFmtId="0" fontId="7" fillId="33" borderId="19" xfId="54" applyFont="1" applyFill="1" applyBorder="1" applyAlignment="1" quotePrefix="1">
      <alignment horizontal="left" vertical="justify"/>
      <protection/>
    </xf>
    <xf numFmtId="0" fontId="7" fillId="33" borderId="0" xfId="54" applyFont="1" applyFill="1" applyAlignment="1">
      <alignment vertical="justify"/>
      <protection/>
    </xf>
    <xf numFmtId="3" fontId="7" fillId="33" borderId="0" xfId="54" applyNumberFormat="1" applyFont="1" applyFill="1" applyAlignment="1" applyProtection="1">
      <alignment vertical="justify"/>
      <protection/>
    </xf>
    <xf numFmtId="164" fontId="7" fillId="33" borderId="0" xfId="54" applyNumberFormat="1" applyFont="1" applyFill="1" applyAlignment="1" applyProtection="1">
      <alignment vertical="justify"/>
      <protection/>
    </xf>
    <xf numFmtId="164" fontId="7" fillId="33" borderId="20" xfId="54" applyNumberFormat="1" applyFont="1" applyFill="1" applyBorder="1" applyAlignment="1" applyProtection="1">
      <alignment vertical="justify"/>
      <protection/>
    </xf>
    <xf numFmtId="0" fontId="7" fillId="0" borderId="0" xfId="54" applyFont="1" applyAlignment="1">
      <alignment vertical="justify"/>
      <protection/>
    </xf>
    <xf numFmtId="0" fontId="7" fillId="0" borderId="19" xfId="54" applyFont="1" applyBorder="1" applyAlignment="1">
      <alignment vertical="justify"/>
      <protection/>
    </xf>
    <xf numFmtId="0" fontId="7" fillId="33" borderId="19" xfId="54" applyFont="1" applyFill="1" applyBorder="1" applyAlignment="1">
      <alignment vertical="justify"/>
      <protection/>
    </xf>
    <xf numFmtId="0" fontId="6" fillId="34" borderId="21" xfId="54" applyFont="1" applyFill="1" applyBorder="1" applyAlignment="1">
      <alignment vertical="justify"/>
      <protection/>
    </xf>
    <xf numFmtId="0" fontId="6" fillId="34" borderId="22" xfId="54" applyFont="1" applyFill="1" applyBorder="1" applyAlignment="1">
      <alignment vertical="justify"/>
      <protection/>
    </xf>
    <xf numFmtId="3" fontId="6" fillId="34" borderId="22" xfId="54" applyNumberFormat="1" applyFont="1" applyFill="1" applyBorder="1" applyAlignment="1" applyProtection="1">
      <alignment vertical="justify"/>
      <protection/>
    </xf>
    <xf numFmtId="164" fontId="6" fillId="34" borderId="23" xfId="54" applyNumberFormat="1" applyFont="1" applyFill="1" applyBorder="1" applyAlignment="1" applyProtection="1">
      <alignment vertical="justify"/>
      <protection/>
    </xf>
    <xf numFmtId="164" fontId="6" fillId="33" borderId="0" xfId="54" applyNumberFormat="1" applyFont="1" applyFill="1" applyAlignment="1" applyProtection="1">
      <alignment vertical="justify"/>
      <protection/>
    </xf>
    <xf numFmtId="164" fontId="6" fillId="34" borderId="24" xfId="54" applyNumberFormat="1" applyFont="1" applyFill="1" applyBorder="1" applyAlignment="1" applyProtection="1">
      <alignment vertical="justify"/>
      <protection/>
    </xf>
    <xf numFmtId="0" fontId="6" fillId="0" borderId="0" xfId="54" applyFont="1" applyAlignment="1">
      <alignment vertical="justify"/>
      <protection/>
    </xf>
    <xf numFmtId="0" fontId="6" fillId="34" borderId="21" xfId="54" applyFont="1" applyFill="1" applyBorder="1" applyAlignment="1" quotePrefix="1">
      <alignment horizontal="left" vertical="justify"/>
      <protection/>
    </xf>
    <xf numFmtId="0" fontId="7" fillId="33" borderId="0" xfId="54" applyFont="1" applyFill="1" applyBorder="1" applyAlignment="1">
      <alignment vertical="justify"/>
      <protection/>
    </xf>
    <xf numFmtId="3" fontId="7" fillId="33" borderId="0" xfId="54" applyNumberFormat="1" applyFont="1" applyFill="1" applyBorder="1" applyAlignment="1" applyProtection="1">
      <alignment vertical="justify"/>
      <protection/>
    </xf>
    <xf numFmtId="164" fontId="7" fillId="33" borderId="0" xfId="54" applyNumberFormat="1" applyFont="1" applyFill="1" applyBorder="1" applyAlignment="1" applyProtection="1">
      <alignment vertical="justify"/>
      <protection/>
    </xf>
    <xf numFmtId="0" fontId="7" fillId="34" borderId="25" xfId="54" applyFont="1" applyFill="1" applyBorder="1" applyAlignment="1">
      <alignment vertical="justify"/>
      <protection/>
    </xf>
    <xf numFmtId="0" fontId="7" fillId="34" borderId="16" xfId="54" applyFont="1" applyFill="1" applyBorder="1" applyAlignment="1">
      <alignment vertical="justify"/>
      <protection/>
    </xf>
    <xf numFmtId="3" fontId="7" fillId="34" borderId="16" xfId="54" applyNumberFormat="1" applyFont="1" applyFill="1" applyBorder="1" applyAlignment="1" applyProtection="1">
      <alignment vertical="justify"/>
      <protection/>
    </xf>
    <xf numFmtId="164" fontId="7" fillId="34" borderId="17" xfId="54" applyNumberFormat="1" applyFont="1" applyFill="1" applyBorder="1" applyAlignment="1" applyProtection="1">
      <alignment vertical="justify"/>
      <protection/>
    </xf>
    <xf numFmtId="0" fontId="6" fillId="34" borderId="19" xfId="54" applyFont="1" applyFill="1" applyBorder="1" applyAlignment="1">
      <alignment vertical="justify"/>
      <protection/>
    </xf>
    <xf numFmtId="0" fontId="6" fillId="34" borderId="0" xfId="54" applyFont="1" applyFill="1" applyBorder="1" applyAlignment="1">
      <alignment vertical="justify"/>
      <protection/>
    </xf>
    <xf numFmtId="3" fontId="6" fillId="34" borderId="0" xfId="54" applyNumberFormat="1" applyFont="1" applyFill="1" applyBorder="1" applyAlignment="1" applyProtection="1">
      <alignment vertical="justify"/>
      <protection/>
    </xf>
    <xf numFmtId="164" fontId="6" fillId="34" borderId="20" xfId="54" applyNumberFormat="1" applyFont="1" applyFill="1" applyBorder="1" applyAlignment="1" applyProtection="1">
      <alignment vertical="justify"/>
      <protection/>
    </xf>
    <xf numFmtId="0" fontId="2" fillId="34" borderId="26" xfId="54" applyFont="1" applyFill="1" applyBorder="1" applyAlignment="1">
      <alignment vertical="justify"/>
      <protection/>
    </xf>
    <xf numFmtId="0" fontId="2" fillId="34" borderId="13" xfId="54" applyFont="1" applyFill="1" applyBorder="1" applyAlignment="1">
      <alignment vertical="justify"/>
      <protection/>
    </xf>
    <xf numFmtId="3" fontId="2" fillId="34" borderId="13" xfId="54" applyNumberFormat="1" applyFont="1" applyFill="1" applyBorder="1" applyAlignment="1">
      <alignment vertical="justify"/>
      <protection/>
    </xf>
    <xf numFmtId="0" fontId="2" fillId="34" borderId="14" xfId="54" applyFont="1" applyFill="1" applyBorder="1" applyAlignment="1">
      <alignment vertical="justify"/>
      <protection/>
    </xf>
    <xf numFmtId="0" fontId="2" fillId="33" borderId="13" xfId="54" applyFont="1" applyFill="1" applyBorder="1" applyAlignment="1">
      <alignment vertical="justify"/>
      <protection/>
    </xf>
    <xf numFmtId="165" fontId="2" fillId="34" borderId="12" xfId="54" applyNumberFormat="1" applyFont="1" applyFill="1" applyBorder="1" applyAlignment="1">
      <alignment vertical="justify"/>
      <protection/>
    </xf>
    <xf numFmtId="165" fontId="2" fillId="34" borderId="13" xfId="54" applyNumberFormat="1" applyFont="1" applyFill="1" applyBorder="1" applyAlignment="1">
      <alignment vertical="justify"/>
      <protection/>
    </xf>
    <xf numFmtId="0" fontId="2" fillId="0" borderId="0" xfId="54" applyFont="1" applyAlignment="1">
      <alignment vertical="justify"/>
      <protection/>
    </xf>
    <xf numFmtId="37" fontId="2" fillId="0" borderId="0" xfId="54" applyNumberFormat="1" applyFont="1" applyAlignment="1" applyProtection="1">
      <alignment vertical="justify"/>
      <protection/>
    </xf>
    <xf numFmtId="0" fontId="9" fillId="0" borderId="0" xfId="57" applyFont="1" applyFill="1">
      <alignment/>
      <protection/>
    </xf>
    <xf numFmtId="0" fontId="9" fillId="0" borderId="0" xfId="57" applyFont="1">
      <alignment/>
      <protection/>
    </xf>
    <xf numFmtId="0" fontId="6" fillId="0" borderId="0" xfId="57" applyFont="1" applyFill="1" applyAlignment="1" quotePrefix="1">
      <alignment horizontal="left"/>
      <protection/>
    </xf>
    <xf numFmtId="0" fontId="6" fillId="0" borderId="0" xfId="57" applyFont="1" applyFill="1">
      <alignment/>
      <protection/>
    </xf>
    <xf numFmtId="0" fontId="6" fillId="0" borderId="0" xfId="57" applyFont="1">
      <alignment/>
      <protection/>
    </xf>
    <xf numFmtId="0" fontId="6" fillId="34" borderId="15" xfId="57" applyFont="1" applyFill="1" applyBorder="1">
      <alignment/>
      <protection/>
    </xf>
    <xf numFmtId="0" fontId="6" fillId="34" borderId="17" xfId="57" applyFont="1" applyFill="1" applyBorder="1">
      <alignment/>
      <protection/>
    </xf>
    <xf numFmtId="0" fontId="6" fillId="0" borderId="0" xfId="57" applyFont="1" applyFill="1" applyBorder="1">
      <alignment/>
      <protection/>
    </xf>
    <xf numFmtId="0" fontId="6" fillId="34" borderId="27" xfId="57" applyFont="1" applyFill="1" applyBorder="1" applyAlignment="1" quotePrefix="1">
      <alignment horizontal="center"/>
      <protection/>
    </xf>
    <xf numFmtId="0" fontId="6" fillId="34" borderId="20" xfId="57" applyFont="1" applyFill="1" applyBorder="1">
      <alignment/>
      <protection/>
    </xf>
    <xf numFmtId="0" fontId="6" fillId="34" borderId="16" xfId="57" applyFont="1" applyFill="1" applyBorder="1" applyAlignment="1">
      <alignment horizontal="center"/>
      <protection/>
    </xf>
    <xf numFmtId="0" fontId="6" fillId="34" borderId="17" xfId="57" applyNumberFormat="1" applyFont="1" applyFill="1" applyBorder="1" applyAlignment="1" applyProtection="1">
      <alignment horizontal="center"/>
      <protection/>
    </xf>
    <xf numFmtId="0" fontId="6" fillId="34" borderId="12" xfId="57" applyFont="1" applyFill="1" applyBorder="1" applyAlignment="1">
      <alignment vertical="center"/>
      <protection/>
    </xf>
    <xf numFmtId="0" fontId="6" fillId="34" borderId="14" xfId="57" applyFont="1" applyFill="1" applyBorder="1" applyAlignment="1">
      <alignment vertical="center"/>
      <protection/>
    </xf>
    <xf numFmtId="0" fontId="6" fillId="0" borderId="0" xfId="57" applyFont="1" applyFill="1" applyBorder="1" applyAlignment="1">
      <alignment vertical="center"/>
      <protection/>
    </xf>
    <xf numFmtId="0" fontId="6" fillId="34" borderId="12" xfId="57" applyFont="1" applyFill="1" applyBorder="1" applyAlignment="1">
      <alignment horizontal="center" vertical="center"/>
      <protection/>
    </xf>
    <xf numFmtId="0" fontId="6" fillId="34" borderId="13" xfId="57" applyNumberFormat="1" applyFont="1" applyFill="1" applyBorder="1" applyAlignment="1" applyProtection="1">
      <alignment horizontal="center" vertical="center"/>
      <protection/>
    </xf>
    <xf numFmtId="0" fontId="6" fillId="34" borderId="14" xfId="54" applyFont="1" applyFill="1" applyBorder="1" applyAlignment="1">
      <alignment horizontal="center" vertical="center"/>
      <protection/>
    </xf>
    <xf numFmtId="0" fontId="6" fillId="0" borderId="0" xfId="57" applyFont="1" applyAlignment="1">
      <alignment vertical="center"/>
      <protection/>
    </xf>
    <xf numFmtId="0" fontId="7" fillId="0" borderId="0" xfId="57" applyFont="1" applyFill="1" applyAlignment="1">
      <alignment vertical="justify"/>
      <protection/>
    </xf>
    <xf numFmtId="0" fontId="4" fillId="0" borderId="0" xfId="57" applyFont="1" applyFill="1" applyAlignment="1">
      <alignment vertical="justify"/>
      <protection/>
    </xf>
    <xf numFmtId="165" fontId="4" fillId="0" borderId="0" xfId="57" applyNumberFormat="1" applyFont="1" applyFill="1" applyAlignment="1">
      <alignment vertical="justify"/>
      <protection/>
    </xf>
    <xf numFmtId="0" fontId="4" fillId="0" borderId="0" xfId="57" applyFont="1" applyAlignment="1">
      <alignment vertical="justify"/>
      <protection/>
    </xf>
    <xf numFmtId="165" fontId="4" fillId="0" borderId="0" xfId="57" applyNumberFormat="1" applyFont="1" applyAlignment="1">
      <alignment vertical="justify"/>
      <protection/>
    </xf>
    <xf numFmtId="165" fontId="4" fillId="0" borderId="0" xfId="57" applyNumberFormat="1" applyFont="1" applyAlignment="1" applyProtection="1">
      <alignment vertical="justify"/>
      <protection/>
    </xf>
    <xf numFmtId="0" fontId="7" fillId="0" borderId="0" xfId="57" applyFont="1" applyAlignment="1">
      <alignment vertical="justify"/>
      <protection/>
    </xf>
    <xf numFmtId="0" fontId="4" fillId="0" borderId="0" xfId="57" applyFont="1" applyAlignment="1">
      <alignment horizontal="right" vertical="justify"/>
      <protection/>
    </xf>
    <xf numFmtId="165" fontId="4" fillId="0" borderId="0" xfId="57" applyNumberFormat="1" applyFont="1" applyFill="1" applyAlignment="1" applyProtection="1">
      <alignment vertical="justify"/>
      <protection/>
    </xf>
    <xf numFmtId="0" fontId="6" fillId="34" borderId="12" xfId="57" applyFont="1" applyFill="1" applyBorder="1">
      <alignment/>
      <protection/>
    </xf>
    <xf numFmtId="0" fontId="6" fillId="34" borderId="14" xfId="57" applyFont="1" applyFill="1" applyBorder="1">
      <alignment/>
      <protection/>
    </xf>
    <xf numFmtId="0" fontId="6" fillId="34" borderId="13" xfId="57" applyNumberFormat="1" applyFont="1" applyFill="1" applyBorder="1" applyAlignment="1" applyProtection="1">
      <alignment horizontal="center"/>
      <protection/>
    </xf>
    <xf numFmtId="0" fontId="7" fillId="0" borderId="0" xfId="57" applyFont="1">
      <alignment/>
      <protection/>
    </xf>
    <xf numFmtId="3" fontId="7" fillId="0" borderId="0" xfId="57" applyNumberFormat="1" applyFont="1" applyFill="1" applyAlignment="1">
      <alignment horizontal="right" vertical="justify"/>
      <protection/>
    </xf>
    <xf numFmtId="3" fontId="7" fillId="0" borderId="0" xfId="57" applyNumberFormat="1" applyFont="1" applyAlignment="1">
      <alignment horizontal="right" vertical="justify"/>
      <protection/>
    </xf>
    <xf numFmtId="0" fontId="2" fillId="33" borderId="0" xfId="55" applyFill="1">
      <alignment/>
      <protection/>
    </xf>
    <xf numFmtId="0" fontId="2" fillId="0" borderId="0" xfId="55">
      <alignment/>
      <protection/>
    </xf>
    <xf numFmtId="0" fontId="5" fillId="33" borderId="0" xfId="55" applyFont="1" applyFill="1" applyAlignment="1" quotePrefix="1">
      <alignment horizontal="left"/>
      <protection/>
    </xf>
    <xf numFmtId="0" fontId="5" fillId="33" borderId="0" xfId="55" applyFont="1" applyFill="1" applyAlignment="1" quotePrefix="1">
      <alignment/>
      <protection/>
    </xf>
    <xf numFmtId="0" fontId="5" fillId="33" borderId="0" xfId="55" applyFont="1" applyFill="1" applyAlignment="1">
      <alignment/>
      <protection/>
    </xf>
    <xf numFmtId="0" fontId="11" fillId="33" borderId="0" xfId="55" applyFont="1" applyFill="1">
      <alignment/>
      <protection/>
    </xf>
    <xf numFmtId="0" fontId="5" fillId="34" borderId="28" xfId="55" applyFont="1" applyFill="1" applyBorder="1">
      <alignment/>
      <protection/>
    </xf>
    <xf numFmtId="0" fontId="5" fillId="34" borderId="29" xfId="55" applyFont="1" applyFill="1" applyBorder="1">
      <alignment/>
      <protection/>
    </xf>
    <xf numFmtId="0" fontId="5" fillId="34" borderId="30" xfId="55" applyFont="1" applyFill="1" applyBorder="1" applyAlignment="1" quotePrefix="1">
      <alignment horizontal="center"/>
      <protection/>
    </xf>
    <xf numFmtId="0" fontId="5" fillId="33" borderId="0" xfId="55" applyFont="1" applyFill="1">
      <alignment/>
      <protection/>
    </xf>
    <xf numFmtId="0" fontId="5" fillId="34" borderId="19" xfId="55" applyFont="1" applyFill="1" applyBorder="1" applyAlignment="1">
      <alignment horizontal="left"/>
      <protection/>
    </xf>
    <xf numFmtId="0" fontId="5" fillId="34" borderId="0" xfId="55" applyFont="1" applyFill="1" applyBorder="1" applyAlignment="1">
      <alignment horizontal="left"/>
      <protection/>
    </xf>
    <xf numFmtId="0" fontId="5" fillId="34" borderId="31" xfId="55" applyFont="1" applyFill="1" applyBorder="1" applyAlignment="1">
      <alignment horizontal="center"/>
      <protection/>
    </xf>
    <xf numFmtId="0" fontId="5" fillId="33" borderId="19" xfId="55" applyFont="1" applyFill="1" applyBorder="1" applyAlignment="1">
      <alignment horizontal="left"/>
      <protection/>
    </xf>
    <xf numFmtId="0" fontId="5" fillId="33" borderId="0" xfId="55" applyFont="1" applyFill="1" applyBorder="1" applyAlignment="1">
      <alignment horizontal="left"/>
      <protection/>
    </xf>
    <xf numFmtId="0" fontId="5" fillId="33" borderId="31" xfId="55" applyFont="1" applyFill="1" applyBorder="1" applyAlignment="1">
      <alignment horizontal="center"/>
      <protection/>
    </xf>
    <xf numFmtId="0" fontId="5" fillId="34" borderId="32" xfId="55" applyFont="1" applyFill="1" applyBorder="1" applyAlignment="1">
      <alignment horizontal="left"/>
      <protection/>
    </xf>
    <xf numFmtId="0" fontId="5" fillId="34" borderId="33" xfId="55" applyFont="1" applyFill="1" applyBorder="1" applyAlignment="1">
      <alignment horizontal="left"/>
      <protection/>
    </xf>
    <xf numFmtId="0" fontId="5" fillId="34" borderId="34" xfId="55" applyFont="1" applyFill="1" applyBorder="1" applyAlignment="1">
      <alignment horizontal="center"/>
      <protection/>
    </xf>
    <xf numFmtId="0" fontId="2" fillId="0" borderId="0" xfId="55" applyBorder="1">
      <alignment/>
      <protection/>
    </xf>
    <xf numFmtId="0" fontId="2" fillId="33" borderId="0" xfId="56" applyFill="1">
      <alignment/>
      <protection/>
    </xf>
    <xf numFmtId="0" fontId="2" fillId="0" borderId="0" xfId="56">
      <alignment/>
      <protection/>
    </xf>
    <xf numFmtId="0" fontId="2" fillId="33" borderId="0" xfId="56" applyFill="1" applyAlignment="1">
      <alignment/>
      <protection/>
    </xf>
    <xf numFmtId="0" fontId="2" fillId="33" borderId="19" xfId="56" applyFill="1" applyBorder="1" applyAlignment="1">
      <alignment horizontal="left"/>
      <protection/>
    </xf>
    <xf numFmtId="0" fontId="4" fillId="33" borderId="0" xfId="56" applyFont="1" applyFill="1" applyBorder="1" applyAlignment="1">
      <alignment horizontal="left"/>
      <protection/>
    </xf>
    <xf numFmtId="0" fontId="4" fillId="33" borderId="31" xfId="56" applyFont="1" applyFill="1" applyBorder="1" applyAlignment="1">
      <alignment horizontal="left"/>
      <protection/>
    </xf>
    <xf numFmtId="0" fontId="4" fillId="33" borderId="0" xfId="56" applyFont="1" applyFill="1" applyAlignment="1">
      <alignment horizontal="left"/>
      <protection/>
    </xf>
    <xf numFmtId="0" fontId="2" fillId="33" borderId="0" xfId="56" applyFill="1" applyAlignment="1">
      <alignment horizontal="left"/>
      <protection/>
    </xf>
    <xf numFmtId="0" fontId="7" fillId="33" borderId="0" xfId="56" applyFont="1" applyFill="1" applyAlignment="1">
      <alignment horizontal="center"/>
      <protection/>
    </xf>
    <xf numFmtId="0" fontId="2" fillId="34" borderId="35" xfId="56" applyFill="1" applyBorder="1">
      <alignment/>
      <protection/>
    </xf>
    <xf numFmtId="0" fontId="2" fillId="34" borderId="36" xfId="56" applyFill="1" applyBorder="1">
      <alignment/>
      <protection/>
    </xf>
    <xf numFmtId="0" fontId="2" fillId="34" borderId="37" xfId="56" applyFill="1" applyBorder="1">
      <alignment/>
      <protection/>
    </xf>
    <xf numFmtId="0" fontId="2" fillId="34" borderId="38" xfId="56" applyFill="1" applyBorder="1">
      <alignment/>
      <protection/>
    </xf>
    <xf numFmtId="0" fontId="2" fillId="34" borderId="0" xfId="56" applyFill="1" applyBorder="1">
      <alignment/>
      <protection/>
    </xf>
    <xf numFmtId="0" fontId="2" fillId="34" borderId="39" xfId="56" applyFill="1" applyBorder="1">
      <alignment/>
      <protection/>
    </xf>
    <xf numFmtId="0" fontId="2" fillId="34" borderId="40" xfId="56" applyFill="1" applyBorder="1">
      <alignment/>
      <protection/>
    </xf>
    <xf numFmtId="0" fontId="2" fillId="34" borderId="41" xfId="56" applyFill="1" applyBorder="1">
      <alignment/>
      <protection/>
    </xf>
    <xf numFmtId="0" fontId="2" fillId="34" borderId="42" xfId="56" applyFill="1" applyBorder="1">
      <alignment/>
      <protection/>
    </xf>
    <xf numFmtId="0" fontId="10" fillId="33" borderId="0" xfId="56" applyFont="1" applyFill="1" applyAlignment="1">
      <alignment/>
      <protection/>
    </xf>
    <xf numFmtId="0" fontId="13" fillId="33" borderId="0" xfId="56" applyFont="1" applyFill="1">
      <alignment/>
      <protection/>
    </xf>
    <xf numFmtId="0" fontId="3" fillId="33" borderId="0" xfId="56" applyFont="1" applyFill="1" applyAlignment="1">
      <alignment horizontal="center"/>
      <protection/>
    </xf>
    <xf numFmtId="0" fontId="10" fillId="33" borderId="0" xfId="56" applyFont="1" applyFill="1" applyBorder="1" applyAlignment="1" quotePrefix="1">
      <alignment horizontal="center" vertical="center"/>
      <protection/>
    </xf>
    <xf numFmtId="0" fontId="13" fillId="0" borderId="0" xfId="56" applyFont="1">
      <alignment/>
      <protection/>
    </xf>
    <xf numFmtId="0" fontId="2" fillId="0" borderId="0" xfId="56" applyBorder="1">
      <alignment/>
      <protection/>
    </xf>
    <xf numFmtId="166" fontId="7" fillId="33" borderId="0" xfId="54" applyNumberFormat="1" applyFont="1" applyFill="1" applyBorder="1" applyAlignment="1" applyProtection="1">
      <alignment vertical="justify"/>
      <protection/>
    </xf>
    <xf numFmtId="166" fontId="6" fillId="34" borderId="21" xfId="54" applyNumberFormat="1" applyFont="1" applyFill="1" applyBorder="1" applyAlignment="1" applyProtection="1">
      <alignment vertical="justify"/>
      <protection/>
    </xf>
    <xf numFmtId="166" fontId="6" fillId="34" borderId="22" xfId="54" applyNumberFormat="1" applyFont="1" applyFill="1" applyBorder="1" applyAlignment="1" applyProtection="1">
      <alignment vertical="justify"/>
      <protection/>
    </xf>
    <xf numFmtId="166" fontId="7" fillId="34" borderId="15" xfId="54" applyNumberFormat="1" applyFont="1" applyFill="1" applyBorder="1" applyAlignment="1" applyProtection="1">
      <alignment vertical="justify"/>
      <protection/>
    </xf>
    <xf numFmtId="166" fontId="7" fillId="34" borderId="16" xfId="54" applyNumberFormat="1" applyFont="1" applyFill="1" applyBorder="1" applyAlignment="1" applyProtection="1">
      <alignment vertical="justify"/>
      <protection/>
    </xf>
    <xf numFmtId="166" fontId="6" fillId="34" borderId="27" xfId="54" applyNumberFormat="1" applyFont="1" applyFill="1" applyBorder="1" applyAlignment="1" applyProtection="1">
      <alignment vertical="justify"/>
      <protection/>
    </xf>
    <xf numFmtId="166" fontId="6" fillId="34" borderId="0" xfId="54" applyNumberFormat="1" applyFont="1" applyFill="1" applyBorder="1" applyAlignment="1" applyProtection="1">
      <alignment vertical="justify"/>
      <protection/>
    </xf>
    <xf numFmtId="4" fontId="7" fillId="33" borderId="0" xfId="54" applyNumberFormat="1" applyFont="1" applyFill="1" applyAlignment="1" applyProtection="1">
      <alignment vertical="justify"/>
      <protection/>
    </xf>
    <xf numFmtId="4" fontId="6" fillId="34" borderId="22" xfId="54" applyNumberFormat="1" applyFont="1" applyFill="1" applyBorder="1" applyAlignment="1" applyProtection="1">
      <alignment vertical="justify"/>
      <protection/>
    </xf>
    <xf numFmtId="4" fontId="7" fillId="33" borderId="0" xfId="54" applyNumberFormat="1" applyFont="1" applyFill="1" applyBorder="1" applyAlignment="1" applyProtection="1">
      <alignment vertical="justify"/>
      <protection/>
    </xf>
    <xf numFmtId="4" fontId="7" fillId="34" borderId="16" xfId="54" applyNumberFormat="1" applyFont="1" applyFill="1" applyBorder="1" applyAlignment="1" applyProtection="1">
      <alignment vertical="justify"/>
      <protection/>
    </xf>
    <xf numFmtId="4" fontId="6" fillId="34" borderId="0" xfId="54" applyNumberFormat="1" applyFont="1" applyFill="1" applyBorder="1" applyAlignment="1" applyProtection="1">
      <alignment vertical="justify"/>
      <protection/>
    </xf>
    <xf numFmtId="165" fontId="4" fillId="0" borderId="0" xfId="57" applyNumberFormat="1" applyFont="1">
      <alignment/>
      <protection/>
    </xf>
    <xf numFmtId="0" fontId="7" fillId="0" borderId="0" xfId="57" applyFont="1" applyBorder="1" applyAlignment="1">
      <alignment vertical="justify"/>
      <protection/>
    </xf>
    <xf numFmtId="0" fontId="51" fillId="0" borderId="0" xfId="0" applyFont="1" applyAlignment="1">
      <alignment/>
    </xf>
    <xf numFmtId="0" fontId="2" fillId="33" borderId="0" xfId="56" applyFill="1" applyAlignment="1">
      <alignment horizontal="center" vertical="center" wrapText="1"/>
      <protection/>
    </xf>
    <xf numFmtId="0" fontId="4" fillId="33" borderId="28" xfId="56" applyFont="1" applyFill="1" applyBorder="1" applyAlignment="1">
      <alignment horizontal="left"/>
      <protection/>
    </xf>
    <xf numFmtId="0" fontId="4" fillId="33" borderId="29" xfId="56" applyFont="1" applyFill="1" applyBorder="1" applyAlignment="1">
      <alignment horizontal="left"/>
      <protection/>
    </xf>
    <xf numFmtId="0" fontId="4" fillId="33" borderId="30" xfId="56" applyFont="1" applyFill="1" applyBorder="1" applyAlignment="1">
      <alignment horizontal="left"/>
      <protection/>
    </xf>
    <xf numFmtId="0" fontId="4" fillId="33" borderId="19" xfId="56" applyFont="1" applyFill="1" applyBorder="1" applyAlignment="1">
      <alignment horizontal="center" vertical="center"/>
      <protection/>
    </xf>
    <xf numFmtId="0" fontId="4" fillId="33" borderId="0" xfId="56" applyFont="1" applyFill="1" applyBorder="1" applyAlignment="1">
      <alignment horizontal="center" vertical="center"/>
      <protection/>
    </xf>
    <xf numFmtId="0" fontId="4" fillId="33" borderId="31" xfId="56" applyFont="1" applyFill="1" applyBorder="1" applyAlignment="1">
      <alignment horizontal="center" vertical="center"/>
      <protection/>
    </xf>
    <xf numFmtId="0" fontId="4" fillId="33" borderId="32" xfId="56" applyFont="1" applyFill="1" applyBorder="1" applyAlignment="1">
      <alignment horizontal="left"/>
      <protection/>
    </xf>
    <xf numFmtId="0" fontId="4" fillId="33" borderId="33" xfId="56" applyFont="1" applyFill="1" applyBorder="1" applyAlignment="1">
      <alignment horizontal="left"/>
      <protection/>
    </xf>
    <xf numFmtId="0" fontId="4" fillId="33" borderId="34" xfId="56" applyFont="1" applyFill="1" applyBorder="1" applyAlignment="1">
      <alignment horizontal="left"/>
      <protection/>
    </xf>
    <xf numFmtId="0" fontId="7" fillId="33" borderId="0" xfId="56" applyFont="1" applyFill="1" applyAlignment="1">
      <alignment horizontal="left"/>
      <protection/>
    </xf>
    <xf numFmtId="0" fontId="3" fillId="33" borderId="0" xfId="56" applyFont="1" applyFill="1" applyAlignment="1">
      <alignment horizontal="left"/>
      <protection/>
    </xf>
    <xf numFmtId="0" fontId="10" fillId="33" borderId="43" xfId="56" applyFont="1" applyFill="1" applyBorder="1" applyAlignment="1">
      <alignment horizontal="center" vertical="center"/>
      <protection/>
    </xf>
    <xf numFmtId="0" fontId="10" fillId="33" borderId="44" xfId="56" applyFont="1" applyFill="1" applyBorder="1" applyAlignment="1" quotePrefix="1">
      <alignment horizontal="center" vertical="center"/>
      <protection/>
    </xf>
    <xf numFmtId="0" fontId="10" fillId="33" borderId="45" xfId="56" applyFont="1" applyFill="1" applyBorder="1" applyAlignment="1" quotePrefix="1">
      <alignment horizontal="center" vertical="center"/>
      <protection/>
    </xf>
    <xf numFmtId="0" fontId="12" fillId="34" borderId="38" xfId="56" applyFont="1" applyFill="1" applyBorder="1" applyAlignment="1">
      <alignment horizontal="center" vertical="center"/>
      <protection/>
    </xf>
    <xf numFmtId="0" fontId="12" fillId="34" borderId="0" xfId="56" applyFont="1" applyFill="1" applyBorder="1" applyAlignment="1">
      <alignment horizontal="center" vertical="center"/>
      <protection/>
    </xf>
    <xf numFmtId="0" fontId="12" fillId="34" borderId="39" xfId="56" applyFont="1" applyFill="1" applyBorder="1" applyAlignment="1">
      <alignment horizontal="center" vertical="center"/>
      <protection/>
    </xf>
    <xf numFmtId="0" fontId="10" fillId="33" borderId="0" xfId="56" applyFont="1" applyFill="1" applyAlignment="1">
      <alignment horizontal="left"/>
      <protection/>
    </xf>
    <xf numFmtId="0" fontId="2" fillId="33" borderId="0" xfId="56" applyFill="1" applyAlignment="1">
      <alignment horizontal="center"/>
      <protection/>
    </xf>
    <xf numFmtId="0" fontId="10" fillId="33" borderId="0" xfId="55" applyFont="1" applyFill="1" applyAlignment="1">
      <alignment horizontal="center"/>
      <protection/>
    </xf>
    <xf numFmtId="0" fontId="7" fillId="0" borderId="0" xfId="57" applyNumberFormat="1" applyFont="1" applyAlignment="1">
      <alignment horizontal="left" vertical="top" wrapText="1" readingOrder="1"/>
      <protection/>
    </xf>
    <xf numFmtId="0" fontId="7" fillId="0" borderId="0" xfId="57" applyFont="1" applyAlignment="1">
      <alignment vertical="justify" wrapText="1"/>
      <protection/>
    </xf>
    <xf numFmtId="0" fontId="7" fillId="0" borderId="0" xfId="57" applyFont="1" applyAlignment="1">
      <alignment horizontal="left" vertical="justify" wrapText="1"/>
      <protection/>
    </xf>
    <xf numFmtId="0" fontId="7" fillId="0" borderId="0" xfId="57" applyNumberFormat="1" applyFont="1" applyBorder="1" applyAlignment="1">
      <alignment vertical="center" wrapText="1"/>
      <protection/>
    </xf>
    <xf numFmtId="0" fontId="7" fillId="0" borderId="0" xfId="57" applyNumberFormat="1" applyFont="1" applyAlignment="1">
      <alignment vertical="justify" wrapText="1"/>
      <protection/>
    </xf>
    <xf numFmtId="0" fontId="6" fillId="34" borderId="46" xfId="57" applyFont="1" applyFill="1" applyBorder="1" applyAlignment="1" quotePrefix="1">
      <alignment horizontal="center"/>
      <protection/>
    </xf>
    <xf numFmtId="0" fontId="6" fillId="34" borderId="47" xfId="57" applyFont="1" applyFill="1" applyBorder="1" applyAlignment="1" quotePrefix="1">
      <alignment horizontal="center"/>
      <protection/>
    </xf>
    <xf numFmtId="0" fontId="6" fillId="34" borderId="48" xfId="57" applyFont="1" applyFill="1" applyBorder="1" applyAlignment="1" quotePrefix="1">
      <alignment horizontal="center"/>
      <protection/>
    </xf>
    <xf numFmtId="0" fontId="3" fillId="33" borderId="0" xfId="54" applyFont="1" applyFill="1" applyBorder="1" applyAlignment="1" quotePrefix="1">
      <alignment horizontal="center" vertical="center"/>
      <protection/>
    </xf>
    <xf numFmtId="0" fontId="5" fillId="33" borderId="0" xfId="54" applyFont="1" applyFill="1" applyBorder="1" applyAlignment="1">
      <alignment horizontal="center" vertical="justify"/>
      <protection/>
    </xf>
    <xf numFmtId="0" fontId="6" fillId="34" borderId="15" xfId="54" applyFont="1" applyFill="1" applyBorder="1" applyAlignment="1">
      <alignment horizontal="center" vertical="center"/>
      <protection/>
    </xf>
    <xf numFmtId="0" fontId="6" fillId="34" borderId="16" xfId="54" applyFont="1" applyFill="1" applyBorder="1" applyAlignment="1">
      <alignment horizontal="center" vertical="center"/>
      <protection/>
    </xf>
    <xf numFmtId="0" fontId="6" fillId="34" borderId="17" xfId="54" applyFont="1" applyFill="1" applyBorder="1" applyAlignment="1">
      <alignment horizontal="center" vertical="center"/>
      <protection/>
    </xf>
    <xf numFmtId="0" fontId="6" fillId="34" borderId="15" xfId="54" applyFont="1" applyFill="1" applyBorder="1" applyAlignment="1" quotePrefix="1">
      <alignment horizontal="center" vertical="center"/>
      <protection/>
    </xf>
    <xf numFmtId="0" fontId="6" fillId="34" borderId="16" xfId="54" applyFont="1" applyFill="1" applyBorder="1" applyAlignment="1" quotePrefix="1">
      <alignment horizontal="center" vertical="center"/>
      <protection/>
    </xf>
    <xf numFmtId="0" fontId="6" fillId="34" borderId="17" xfId="54" applyFont="1" applyFill="1" applyBorder="1" applyAlignment="1" quotePrefix="1">
      <alignment horizontal="center" vertical="center"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3" xfId="55"/>
    <cellStyle name="Normal 3 2 2" xfId="56"/>
    <cellStyle name="Normal_AVAGFORM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styles" Target="styles.xml" /><Relationship Id="rId69" Type="http://schemas.openxmlformats.org/officeDocument/2006/relationships/sharedStrings" Target="sharedStrings.xml" /><Relationship Id="rId70" Type="http://schemas.openxmlformats.org/officeDocument/2006/relationships/externalLink" Target="externalLinks/externalLink1.xml" /><Relationship Id="rId71" Type="http://schemas.openxmlformats.org/officeDocument/2006/relationships/externalLink" Target="externalLinks/externalLink2.xml" /><Relationship Id="rId72" Type="http://schemas.openxmlformats.org/officeDocument/2006/relationships/externalLink" Target="externalLinks/externalLink3.xml" /><Relationship Id="rId73" Type="http://schemas.openxmlformats.org/officeDocument/2006/relationships/externalLink" Target="externalLinks/externalLink4.xml" /><Relationship Id="rId74" Type="http://schemas.openxmlformats.org/officeDocument/2006/relationships/externalLink" Target="externalLinks/externalLink5.xml" /><Relationship Id="rId75" Type="http://schemas.openxmlformats.org/officeDocument/2006/relationships/externalLink" Target="externalLinks/externalLink6.xml" /><Relationship Id="rId7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4</xdr:row>
      <xdr:rowOff>95250</xdr:rowOff>
    </xdr:from>
    <xdr:to>
      <xdr:col>1</xdr:col>
      <xdr:colOff>247650</xdr:colOff>
      <xdr:row>10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647700"/>
          <a:ext cx="8667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vances\programa\cabecera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VANCES\avances2017\cuadernos_mensuales2017\Portada%20Excel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TRABAJO%20AVANCES\2018\Avances%20Diciembre%202018\Diciembre%202018%20publicacion\cuaderno_Noviembre201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TRABAJO%20AVANCES\2018\Avances%20Diciembre%202018\Diciembre%202018%20publicacion\cuaderno_Diciembre201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VANCES\avances2017\cuadernos_mensuales2017\cuaderno_Agosto201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TRABAJO%20AVANCES\2018\Avances%20Septiembre%202018\septiembre%202018%20publicaci&#243;n\cuaderno_Junio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beceras_uno"/>
      <sheetName val="cabeceras_dos"/>
      <sheetName val="cabeceras_tres"/>
      <sheetName val="cabeceras_cuatro"/>
      <sheetName val="cabeceras_cinco"/>
      <sheetName val="cabeceras_seis"/>
      <sheetName val="cabeceras_siete"/>
      <sheetName val="cabeceras_ocho"/>
      <sheetName val="cabeceras_cuestionario"/>
      <sheetName val="Instrucciones"/>
      <sheetName val="cabeceras_control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ortada"/>
      <sheetName val="portada 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ortada"/>
      <sheetName val="índice "/>
      <sheetName val="resumen nacional"/>
      <sheetName val="tri0ndo"/>
      <sheetName val="tri1uro"/>
      <sheetName val="tri2tal"/>
      <sheetName val="ceb3ras"/>
      <sheetName val="ave4ena"/>
      <sheetName val="cen5eno"/>
      <sheetName val="tri6ale"/>
      <sheetName val="maí7aíz"/>
      <sheetName val="sor8rgo"/>
      <sheetName val="arr9roz"/>
      <sheetName val="jud10cas"/>
      <sheetName val="hab11cas"/>
      <sheetName val="gui12cos"/>
      <sheetName val="vez13eza"/>
      <sheetName val="alt14lce"/>
      <sheetName val="yer15ros"/>
      <sheetName val="pat16ana"/>
      <sheetName val="pat17día"/>
      <sheetName val="pat18tal"/>
      <sheetName val="rem19no)"/>
      <sheetName val="alg20dón"/>
      <sheetName val="gir21sol"/>
      <sheetName val="soj22oja"/>
      <sheetName val="col23lza"/>
      <sheetName val="tab24aco"/>
      <sheetName val="maí25ero"/>
      <sheetName val="alf26lfa"/>
      <sheetName val="vez27aje"/>
      <sheetName val="col28tal"/>
      <sheetName val="lec29tal"/>
      <sheetName val="san30día"/>
      <sheetName val="mel31lón"/>
      <sheetName val="tom32-V)"/>
      <sheetName val="tom33II)"/>
      <sheetName val="tom34rva"/>
      <sheetName val="pim35tal"/>
      <sheetName val="pim36rva"/>
      <sheetName val="fre37són"/>
      <sheetName val="alc38ofa"/>
      <sheetName val="col39lor"/>
      <sheetName val="ceb40osa"/>
      <sheetName val="otr41las"/>
      <sheetName val="ceb42tal"/>
      <sheetName val="cuaderno_cebolla"/>
      <sheetName val="jud43des"/>
      <sheetName val="end44ias"/>
      <sheetName val="esp45cas"/>
      <sheetName val="cha46ñón"/>
      <sheetName val="otr47tas"/>
      <sheetName val="bró48oli"/>
      <sheetName val="api49pio"/>
      <sheetName val="pep50llo"/>
      <sheetName val="ber51ena"/>
      <sheetName val="cal52aza"/>
      <sheetName val="zan53ria"/>
      <sheetName val="pue54rro"/>
      <sheetName val="nar55lce"/>
      <sheetName val="lim57món"/>
      <sheetName val="man58dra"/>
      <sheetName val="man59esa"/>
      <sheetName val="per60tal"/>
      <sheetName val="alb61que"/>
      <sheetName val="cer62nda"/>
      <sheetName val="cir63ela"/>
      <sheetName val="plá64ano"/>
      <sheetName val="kiw65iwi"/>
      <sheetName val="agu66ate"/>
      <sheetName val="nue67uez"/>
      <sheetName val="cas68aña"/>
      <sheetName val="alm69dra"/>
      <sheetName val="ave70ana"/>
      <sheetName val="uva71esa"/>
      <sheetName val="uva72ión"/>
      <sheetName val="uva74asa"/>
      <sheetName val="ace75ezo"/>
      <sheetName val="ace76ara"/>
      <sheetName val="ace77ite"/>
      <sheetName val="Hoja_del_programa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ortada"/>
      <sheetName val="índice"/>
      <sheetName val="resumen nacional"/>
      <sheetName val="tri0ndo"/>
      <sheetName val="tri1uro"/>
      <sheetName val="tri2tal"/>
      <sheetName val="ceb3ras"/>
      <sheetName val="ceb4ras"/>
      <sheetName val="ceb5tal"/>
      <sheetName val="ave6ena"/>
      <sheetName val="cen7eno"/>
      <sheetName val="tri8ale"/>
      <sheetName val="sor9rgo"/>
      <sheetName val="pat10ana"/>
      <sheetName val="pat11día"/>
      <sheetName val="pat12tal"/>
      <sheetName val="patata total por tipos"/>
      <sheetName val="rem13no)"/>
      <sheetName val="rem14no)"/>
      <sheetName val="alg15dón"/>
      <sheetName val="tom16-V)"/>
      <sheetName val="tom17II)"/>
      <sheetName val="tom18tal"/>
      <sheetName val="tomate epoca de recolección"/>
      <sheetName val="alc19ofa"/>
      <sheetName val="ceb20osa"/>
      <sheetName val="end21ias"/>
      <sheetName val="esc22las"/>
      <sheetName val="esp23cas"/>
      <sheetName val="cha24ñón"/>
      <sheetName val="otr25tas"/>
      <sheetName val="bró26oli"/>
      <sheetName val="api27pio"/>
      <sheetName val="pep28ino"/>
      <sheetName val="ber29ena"/>
      <sheetName val="cal30cín"/>
      <sheetName val="nab31abo"/>
      <sheetName val="ráb32ano"/>
      <sheetName val="pue33rro"/>
      <sheetName val="pom34elo"/>
      <sheetName val="sat35mas"/>
      <sheetName val="cle36nas"/>
      <sheetName val="híb37na)"/>
      <sheetName val="kiw38iwi"/>
      <sheetName val="cas39aña"/>
      <sheetName val="ace40ara"/>
      <sheetName val="ace41ite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ortada"/>
      <sheetName val="índice"/>
      <sheetName val="resumen nacional"/>
      <sheetName val="tri0ndo"/>
      <sheetName val="tri1uro"/>
      <sheetName val="tri2tal"/>
      <sheetName val="ceb3ras"/>
      <sheetName val="ceb4ras"/>
      <sheetName val="ceb5tal"/>
      <sheetName val="ave6ena"/>
      <sheetName val="cen7eno"/>
      <sheetName val="maí8aíz"/>
      <sheetName val="arr9roz"/>
      <sheetName val="jud10cas"/>
      <sheetName val="hab11cas"/>
      <sheetName val="len12jas"/>
      <sheetName val="gar13zos"/>
      <sheetName val="gui14cos"/>
      <sheetName val="vez15eza"/>
      <sheetName val="alt16lce"/>
      <sheetName val="yer17ros"/>
      <sheetName val="pat18ión"/>
      <sheetName val="pat19día"/>
      <sheetName val="rem20no)"/>
      <sheetName val="alg21dón"/>
      <sheetName val="gir22sol"/>
      <sheetName val="tab23aco"/>
      <sheetName val="maí24ero"/>
      <sheetName val="alf25lfa"/>
      <sheetName val="vez26aje"/>
      <sheetName val="lec27tal"/>
      <sheetName val="tom28IX)"/>
      <sheetName val="tom29II)"/>
      <sheetName val="tom30rva"/>
      <sheetName val="pim31rva"/>
      <sheetName val="fre32són"/>
      <sheetName val="alc33ofa"/>
      <sheetName val="ajo34ajo"/>
      <sheetName val="ceb35osa"/>
      <sheetName val="ceb36ano"/>
      <sheetName val="otr37las"/>
      <sheetName val="ceb38tal"/>
      <sheetName val="end39ias"/>
      <sheetName val="esc40las"/>
      <sheetName val="ber41ena"/>
      <sheetName val="cal42cín"/>
      <sheetName val="nar43lce"/>
      <sheetName val="lim45món"/>
      <sheetName val="man46dra"/>
      <sheetName val="man47esa"/>
      <sheetName val="per48tal"/>
      <sheetName val="alb49que"/>
      <sheetName val="mel50tón"/>
      <sheetName val="plá51ano"/>
      <sheetName val="hig52igo"/>
      <sheetName val="nec53ina"/>
      <sheetName val="alm54dra"/>
      <sheetName val="ave55ana"/>
      <sheetName val="uva56esa"/>
      <sheetName val="uva57ión"/>
      <sheetName val="uva59asa"/>
      <sheetName val="ace60ezo"/>
      <sheetName val="ace61ara"/>
      <sheetName val="ace62ite"/>
      <sheetName val="Hoja_del_programa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ortada"/>
      <sheetName val="índice"/>
      <sheetName val="resumen nacional"/>
      <sheetName val="tri0ndo"/>
      <sheetName val="tri1uro"/>
      <sheetName val="tri2tal"/>
      <sheetName val="ceb3ras"/>
      <sheetName val="ceb4ras"/>
      <sheetName val="ceb5tal"/>
      <sheetName val="ave6ena"/>
      <sheetName val="cen7eno"/>
      <sheetName val="tri8ale"/>
      <sheetName val="maí9aíz"/>
      <sheetName val="sor10rgo"/>
      <sheetName val="arr11roz"/>
      <sheetName val="jud12cas"/>
      <sheetName val="hab13cas"/>
      <sheetName val="len14jas"/>
      <sheetName val="gar15zos"/>
      <sheetName val="gui16cos"/>
      <sheetName val="vez17eza"/>
      <sheetName val="alt18lce"/>
      <sheetName val="yer19ros"/>
      <sheetName val="pat20ana"/>
      <sheetName val="pat21ión"/>
      <sheetName val="pat22día"/>
      <sheetName val="rem23no)"/>
      <sheetName val="rem24no)"/>
      <sheetName val="alg25dón"/>
      <sheetName val="gir26sol"/>
      <sheetName val="soj27oja"/>
      <sheetName val="col28lza"/>
      <sheetName val="esp29ago"/>
      <sheetName val="tom30IX)"/>
      <sheetName val="tom31II)"/>
      <sheetName val="tom32rva"/>
      <sheetName val="pim33tal"/>
      <sheetName val="pim34rva"/>
      <sheetName val="fre35són"/>
      <sheetName val="alc36ofa"/>
      <sheetName val="ajo37ajo"/>
      <sheetName val="ceb38osa"/>
      <sheetName val="ceb39ano"/>
      <sheetName val="gui40des"/>
      <sheetName val="hab41des"/>
      <sheetName val="end42ias"/>
      <sheetName val="esc43las"/>
      <sheetName val="esp44cas"/>
      <sheetName val="cha45ñón"/>
      <sheetName val="otr46tas"/>
      <sheetName val="pep47ino"/>
      <sheetName val="pep48llo"/>
      <sheetName val="ber49ena"/>
      <sheetName val="cal50cín"/>
      <sheetName val="zan51ria"/>
      <sheetName val="ráb52ano"/>
      <sheetName val="man53esa"/>
      <sheetName val="per54tal"/>
      <sheetName val="alb55que"/>
      <sheetName val="cer56nda"/>
      <sheetName val="mel57tón"/>
      <sheetName val="cir58ela"/>
      <sheetName val="hig59igo"/>
      <sheetName val="nec60ina"/>
      <sheetName val="fra61esa"/>
      <sheetName val="alm62dra"/>
      <sheetName val="ave63ana"/>
      <sheetName val="Hoja_del_program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K76"/>
  <sheetViews>
    <sheetView tabSelected="1" view="pageBreakPreview" zoomScale="95" zoomScaleSheetLayoutView="95" zoomScalePageLayoutView="0" workbookViewId="0" topLeftCell="A1">
      <selection activeCell="H69" sqref="H69"/>
    </sheetView>
  </sheetViews>
  <sheetFormatPr defaultColWidth="11.421875" defaultRowHeight="15"/>
  <cols>
    <col min="1" max="1" width="11.57421875" style="119" customWidth="1"/>
    <col min="2" max="2" width="14.140625" style="119" customWidth="1"/>
    <col min="3" max="10" width="11.57421875" style="119" customWidth="1"/>
    <col min="11" max="11" width="1.57421875" style="119" customWidth="1"/>
    <col min="12" max="16384" width="11.57421875" style="119" customWidth="1"/>
  </cols>
  <sheetData>
    <row r="1" spans="1:11" ht="12.75">
      <c r="A1" s="118"/>
      <c r="B1" s="157" t="s">
        <v>303</v>
      </c>
      <c r="C1" s="157"/>
      <c r="D1" s="157"/>
      <c r="E1" s="118"/>
      <c r="F1" s="118"/>
      <c r="G1" s="118"/>
      <c r="H1" s="118"/>
      <c r="I1" s="118"/>
      <c r="J1" s="118"/>
      <c r="K1" s="118"/>
    </row>
    <row r="2" spans="1:11" ht="12.75">
      <c r="A2" s="118"/>
      <c r="B2" s="157"/>
      <c r="C2" s="157"/>
      <c r="D2" s="157"/>
      <c r="E2" s="118"/>
      <c r="F2" s="118"/>
      <c r="G2" s="158"/>
      <c r="H2" s="159"/>
      <c r="I2" s="159"/>
      <c r="J2" s="160"/>
      <c r="K2" s="120"/>
    </row>
    <row r="3" spans="1:11" ht="5.25" customHeight="1">
      <c r="A3" s="118"/>
      <c r="B3" s="157"/>
      <c r="C3" s="157"/>
      <c r="D3" s="157"/>
      <c r="E3" s="118"/>
      <c r="F3" s="118"/>
      <c r="G3" s="121"/>
      <c r="H3" s="122"/>
      <c r="I3" s="122"/>
      <c r="J3" s="123"/>
      <c r="K3" s="120"/>
    </row>
    <row r="4" spans="1:11" ht="12.75">
      <c r="A4" s="118"/>
      <c r="B4" s="157"/>
      <c r="C4" s="157"/>
      <c r="D4" s="157"/>
      <c r="E4" s="118"/>
      <c r="F4" s="118"/>
      <c r="G4" s="161" t="s">
        <v>300</v>
      </c>
      <c r="H4" s="162"/>
      <c r="I4" s="162"/>
      <c r="J4" s="163"/>
      <c r="K4" s="120"/>
    </row>
    <row r="5" spans="1:11" ht="12.75">
      <c r="A5" s="118"/>
      <c r="B5" s="118"/>
      <c r="C5" s="118"/>
      <c r="D5" s="118"/>
      <c r="E5" s="118"/>
      <c r="F5" s="118"/>
      <c r="G5" s="164"/>
      <c r="H5" s="165"/>
      <c r="I5" s="165"/>
      <c r="J5" s="166"/>
      <c r="K5" s="120"/>
    </row>
    <row r="6" spans="1:11" ht="12.75">
      <c r="A6" s="118"/>
      <c r="B6" s="118"/>
      <c r="C6" s="118"/>
      <c r="D6" s="118"/>
      <c r="E6" s="118"/>
      <c r="F6" s="118"/>
      <c r="G6" s="124"/>
      <c r="H6" s="124"/>
      <c r="I6" s="124"/>
      <c r="J6" s="124"/>
      <c r="K6" s="120"/>
    </row>
    <row r="7" spans="1:11" ht="5.25" customHeight="1">
      <c r="A7" s="118"/>
      <c r="B7" s="118"/>
      <c r="C7" s="118"/>
      <c r="D7" s="118"/>
      <c r="E7" s="118"/>
      <c r="F7" s="118"/>
      <c r="G7" s="125"/>
      <c r="H7" s="125"/>
      <c r="I7" s="125"/>
      <c r="J7" s="125"/>
      <c r="K7" s="120"/>
    </row>
    <row r="8" spans="1:11" ht="12.75">
      <c r="A8" s="118"/>
      <c r="B8" s="118"/>
      <c r="C8" s="118"/>
      <c r="D8" s="118"/>
      <c r="E8" s="118"/>
      <c r="F8" s="118"/>
      <c r="G8" s="167" t="s">
        <v>304</v>
      </c>
      <c r="H8" s="167"/>
      <c r="I8" s="167"/>
      <c r="J8" s="167"/>
      <c r="K8" s="167"/>
    </row>
    <row r="9" spans="1:11" ht="16.5" customHeight="1">
      <c r="A9" s="118"/>
      <c r="B9" s="118"/>
      <c r="C9" s="118"/>
      <c r="D9" s="126"/>
      <c r="E9" s="126"/>
      <c r="F9" s="118"/>
      <c r="G9" s="167" t="s">
        <v>305</v>
      </c>
      <c r="H9" s="167"/>
      <c r="I9" s="167"/>
      <c r="J9" s="167"/>
      <c r="K9" s="167"/>
    </row>
    <row r="10" spans="1:11" ht="12.75">
      <c r="A10" s="118"/>
      <c r="B10" s="118"/>
      <c r="C10" s="118"/>
      <c r="D10" s="118"/>
      <c r="E10" s="118"/>
      <c r="F10" s="118"/>
      <c r="G10" s="118"/>
      <c r="H10" s="118"/>
      <c r="I10" s="118"/>
      <c r="J10" s="118"/>
      <c r="K10" s="118"/>
    </row>
    <row r="11" spans="1:11" ht="12.75">
      <c r="A11" s="118"/>
      <c r="B11" s="118"/>
      <c r="C11" s="118"/>
      <c r="D11" s="118"/>
      <c r="E11" s="118"/>
      <c r="F11" s="118"/>
      <c r="G11" s="118"/>
      <c r="H11" s="118"/>
      <c r="I11" s="118"/>
      <c r="J11" s="118"/>
      <c r="K11" s="118"/>
    </row>
    <row r="12" spans="1:11" ht="12.75">
      <c r="A12" s="118"/>
      <c r="B12" s="118"/>
      <c r="C12" s="118"/>
      <c r="D12" s="118"/>
      <c r="E12" s="118"/>
      <c r="F12" s="118"/>
      <c r="G12" s="118"/>
      <c r="H12" s="118"/>
      <c r="I12" s="118"/>
      <c r="J12" s="118"/>
      <c r="K12" s="118"/>
    </row>
    <row r="13" spans="1:11" ht="12.75">
      <c r="A13" s="118"/>
      <c r="B13" s="118"/>
      <c r="C13" s="118"/>
      <c r="D13" s="118"/>
      <c r="E13" s="118"/>
      <c r="F13" s="118"/>
      <c r="G13" s="118"/>
      <c r="H13" s="118"/>
      <c r="I13" s="118"/>
      <c r="J13" s="118"/>
      <c r="K13" s="118"/>
    </row>
    <row r="14" spans="1:11" ht="12.75">
      <c r="A14" s="118"/>
      <c r="B14" s="118"/>
      <c r="C14" s="118"/>
      <c r="D14" s="118"/>
      <c r="E14" s="118"/>
      <c r="F14" s="118"/>
      <c r="G14" s="118"/>
      <c r="H14" s="118"/>
      <c r="I14" s="118"/>
      <c r="J14" s="118"/>
      <c r="K14" s="118"/>
    </row>
    <row r="15" spans="1:11" ht="12.75">
      <c r="A15" s="118"/>
      <c r="B15" s="118"/>
      <c r="C15" s="118"/>
      <c r="D15" s="118"/>
      <c r="E15" s="118"/>
      <c r="F15" s="118"/>
      <c r="G15" s="118"/>
      <c r="H15" s="118"/>
      <c r="I15" s="118"/>
      <c r="J15" s="118"/>
      <c r="K15" s="118"/>
    </row>
    <row r="16" spans="1:11" ht="12.75">
      <c r="A16" s="118"/>
      <c r="B16" s="118"/>
      <c r="C16" s="118"/>
      <c r="D16" s="118"/>
      <c r="E16" s="118"/>
      <c r="F16" s="118"/>
      <c r="G16" s="118"/>
      <c r="H16" s="118"/>
      <c r="I16" s="118"/>
      <c r="J16" s="118"/>
      <c r="K16" s="118"/>
    </row>
    <row r="17" spans="1:11" ht="12.75">
      <c r="A17" s="118"/>
      <c r="B17" s="118"/>
      <c r="C17" s="118"/>
      <c r="D17" s="118"/>
      <c r="E17" s="118"/>
      <c r="F17" s="118"/>
      <c r="G17" s="118"/>
      <c r="H17" s="118"/>
      <c r="I17" s="118"/>
      <c r="J17" s="118"/>
      <c r="K17" s="118"/>
    </row>
    <row r="18" spans="1:11" ht="12.75">
      <c r="A18" s="118"/>
      <c r="B18" s="118"/>
      <c r="C18" s="118"/>
      <c r="D18" s="118"/>
      <c r="E18" s="118"/>
      <c r="F18" s="118"/>
      <c r="G18" s="118"/>
      <c r="H18" s="118"/>
      <c r="I18" s="118"/>
      <c r="J18" s="118"/>
      <c r="K18" s="118"/>
    </row>
    <row r="19" spans="1:11" ht="12.75">
      <c r="A19" s="118"/>
      <c r="B19" s="118"/>
      <c r="C19" s="118"/>
      <c r="D19" s="118"/>
      <c r="E19" s="118"/>
      <c r="F19" s="118"/>
      <c r="G19" s="118"/>
      <c r="H19" s="118"/>
      <c r="I19" s="118"/>
      <c r="J19" s="118"/>
      <c r="K19" s="118"/>
    </row>
    <row r="20" spans="1:11" ht="12.75">
      <c r="A20" s="118"/>
      <c r="B20" s="118"/>
      <c r="C20" s="118"/>
      <c r="D20" s="118"/>
      <c r="E20" s="118"/>
      <c r="F20" s="118"/>
      <c r="G20" s="118"/>
      <c r="H20" s="118"/>
      <c r="I20" s="118"/>
      <c r="J20" s="118"/>
      <c r="K20" s="118"/>
    </row>
    <row r="21" spans="1:11" ht="12.75">
      <c r="A21" s="118"/>
      <c r="B21" s="118"/>
      <c r="C21" s="118"/>
      <c r="D21" s="118"/>
      <c r="E21" s="118"/>
      <c r="F21" s="118"/>
      <c r="G21" s="118"/>
      <c r="H21" s="118"/>
      <c r="I21" s="118"/>
      <c r="J21" s="118"/>
      <c r="K21" s="118"/>
    </row>
    <row r="22" spans="1:11" ht="12.75">
      <c r="A22" s="118"/>
      <c r="B22" s="118"/>
      <c r="C22" s="118"/>
      <c r="D22" s="118"/>
      <c r="E22" s="118"/>
      <c r="F22" s="118"/>
      <c r="G22" s="118"/>
      <c r="H22" s="118"/>
      <c r="I22" s="118"/>
      <c r="J22" s="118"/>
      <c r="K22" s="118"/>
    </row>
    <row r="23" spans="1:11" ht="13.5" thickBot="1">
      <c r="A23" s="118"/>
      <c r="B23" s="118"/>
      <c r="C23" s="118"/>
      <c r="D23" s="118"/>
      <c r="E23" s="118"/>
      <c r="F23" s="118"/>
      <c r="G23" s="118"/>
      <c r="H23" s="118"/>
      <c r="I23" s="118"/>
      <c r="J23" s="118"/>
      <c r="K23" s="118"/>
    </row>
    <row r="24" spans="1:11" ht="13.5" thickTop="1">
      <c r="A24" s="118"/>
      <c r="B24" s="118"/>
      <c r="C24" s="127"/>
      <c r="D24" s="128"/>
      <c r="E24" s="128"/>
      <c r="F24" s="128"/>
      <c r="G24" s="128"/>
      <c r="H24" s="128"/>
      <c r="I24" s="129"/>
      <c r="J24" s="118"/>
      <c r="K24" s="118"/>
    </row>
    <row r="25" spans="1:11" ht="12.75">
      <c r="A25" s="118"/>
      <c r="B25" s="118"/>
      <c r="C25" s="130"/>
      <c r="D25" s="131"/>
      <c r="E25" s="131"/>
      <c r="F25" s="131"/>
      <c r="G25" s="131"/>
      <c r="H25" s="131"/>
      <c r="I25" s="132"/>
      <c r="J25" s="118"/>
      <c r="K25" s="118"/>
    </row>
    <row r="26" spans="1:11" ht="12.75">
      <c r="A26" s="118"/>
      <c r="B26" s="118"/>
      <c r="C26" s="130"/>
      <c r="D26" s="131"/>
      <c r="E26" s="131"/>
      <c r="F26" s="131"/>
      <c r="G26" s="131"/>
      <c r="H26" s="131"/>
      <c r="I26" s="132"/>
      <c r="J26" s="118"/>
      <c r="K26" s="118"/>
    </row>
    <row r="27" spans="1:11" ht="18.75" customHeight="1">
      <c r="A27" s="118"/>
      <c r="B27" s="118"/>
      <c r="C27" s="172" t="s">
        <v>301</v>
      </c>
      <c r="D27" s="173"/>
      <c r="E27" s="173"/>
      <c r="F27" s="173"/>
      <c r="G27" s="173"/>
      <c r="H27" s="173"/>
      <c r="I27" s="174"/>
      <c r="J27" s="118"/>
      <c r="K27" s="118"/>
    </row>
    <row r="28" spans="1:11" ht="12.75">
      <c r="A28" s="118"/>
      <c r="B28" s="118"/>
      <c r="C28" s="130"/>
      <c r="D28" s="131"/>
      <c r="E28" s="131"/>
      <c r="F28" s="131"/>
      <c r="G28" s="131"/>
      <c r="H28" s="131"/>
      <c r="I28" s="132"/>
      <c r="J28" s="118"/>
      <c r="K28" s="118"/>
    </row>
    <row r="29" spans="1:11" ht="12.75">
      <c r="A29" s="118"/>
      <c r="B29" s="118"/>
      <c r="C29" s="130"/>
      <c r="D29" s="131"/>
      <c r="E29" s="131"/>
      <c r="F29" s="131"/>
      <c r="G29" s="131"/>
      <c r="H29" s="131"/>
      <c r="I29" s="132"/>
      <c r="J29" s="118"/>
      <c r="K29" s="118"/>
    </row>
    <row r="30" spans="1:11" ht="18.75" customHeight="1">
      <c r="A30" s="118"/>
      <c r="B30" s="118"/>
      <c r="C30" s="172" t="s">
        <v>302</v>
      </c>
      <c r="D30" s="173"/>
      <c r="E30" s="173"/>
      <c r="F30" s="173"/>
      <c r="G30" s="173"/>
      <c r="H30" s="173"/>
      <c r="I30" s="174"/>
      <c r="J30" s="118"/>
      <c r="K30" s="118"/>
    </row>
    <row r="31" spans="1:11" ht="12.75">
      <c r="A31" s="118"/>
      <c r="B31" s="118"/>
      <c r="C31" s="130"/>
      <c r="D31" s="131"/>
      <c r="E31" s="131"/>
      <c r="F31" s="131"/>
      <c r="G31" s="131"/>
      <c r="H31" s="131"/>
      <c r="I31" s="132"/>
      <c r="J31" s="118"/>
      <c r="K31" s="118"/>
    </row>
    <row r="32" spans="1:11" ht="12.75">
      <c r="A32" s="118"/>
      <c r="B32" s="118"/>
      <c r="C32" s="130"/>
      <c r="D32" s="131"/>
      <c r="E32" s="131"/>
      <c r="F32" s="131"/>
      <c r="G32" s="131"/>
      <c r="H32" s="131"/>
      <c r="I32" s="132"/>
      <c r="J32" s="118"/>
      <c r="K32" s="118"/>
    </row>
    <row r="33" spans="1:11" ht="12.75">
      <c r="A33" s="118"/>
      <c r="B33" s="118"/>
      <c r="C33" s="130"/>
      <c r="D33" s="131"/>
      <c r="E33" s="131"/>
      <c r="F33" s="131"/>
      <c r="G33" s="131"/>
      <c r="H33" s="131"/>
      <c r="I33" s="132"/>
      <c r="J33" s="118"/>
      <c r="K33" s="118"/>
    </row>
    <row r="34" spans="1:11" ht="13.5" thickBot="1">
      <c r="A34" s="118"/>
      <c r="B34" s="118"/>
      <c r="C34" s="133"/>
      <c r="D34" s="134"/>
      <c r="E34" s="134"/>
      <c r="F34" s="134"/>
      <c r="G34" s="134"/>
      <c r="H34" s="134"/>
      <c r="I34" s="135"/>
      <c r="J34" s="118"/>
      <c r="K34" s="118"/>
    </row>
    <row r="35" spans="1:11" ht="13.5" thickTop="1">
      <c r="A35" s="118"/>
      <c r="B35" s="118"/>
      <c r="C35" s="118"/>
      <c r="D35" s="118"/>
      <c r="E35" s="118"/>
      <c r="F35" s="118"/>
      <c r="G35" s="118"/>
      <c r="H35" s="118"/>
      <c r="I35" s="118"/>
      <c r="J35" s="118"/>
      <c r="K35" s="118"/>
    </row>
    <row r="36" spans="1:11" ht="12.75">
      <c r="A36" s="118"/>
      <c r="B36" s="118"/>
      <c r="C36" s="118"/>
      <c r="D36" s="118"/>
      <c r="E36" s="118"/>
      <c r="F36" s="118"/>
      <c r="G36" s="118"/>
      <c r="H36" s="118"/>
      <c r="I36" s="118"/>
      <c r="J36" s="118"/>
      <c r="K36" s="118"/>
    </row>
    <row r="37" spans="1:11" ht="12.75">
      <c r="A37" s="118"/>
      <c r="B37" s="118"/>
      <c r="C37" s="118"/>
      <c r="D37" s="118"/>
      <c r="E37" s="118"/>
      <c r="F37" s="118"/>
      <c r="G37" s="118"/>
      <c r="H37" s="118"/>
      <c r="I37" s="118"/>
      <c r="J37" s="118"/>
      <c r="K37" s="118"/>
    </row>
    <row r="38" spans="1:11" ht="12.75">
      <c r="A38" s="118"/>
      <c r="B38" s="118"/>
      <c r="C38" s="118"/>
      <c r="D38" s="118"/>
      <c r="E38" s="118"/>
      <c r="F38" s="118"/>
      <c r="G38" s="118"/>
      <c r="H38" s="118"/>
      <c r="I38" s="118"/>
      <c r="J38" s="118"/>
      <c r="K38" s="118"/>
    </row>
    <row r="39" spans="1:11" ht="12.75">
      <c r="A39" s="118"/>
      <c r="B39" s="118"/>
      <c r="C39" s="118"/>
      <c r="D39" s="118"/>
      <c r="E39" s="118"/>
      <c r="F39" s="118"/>
      <c r="G39" s="118"/>
      <c r="H39" s="118"/>
      <c r="I39" s="118"/>
      <c r="J39" s="118"/>
      <c r="K39" s="118"/>
    </row>
    <row r="40" spans="1:11" ht="15">
      <c r="A40" s="118"/>
      <c r="B40" s="118"/>
      <c r="C40" s="118"/>
      <c r="D40" s="118"/>
      <c r="E40" s="175"/>
      <c r="F40" s="175"/>
      <c r="G40" s="175"/>
      <c r="H40" s="118"/>
      <c r="I40" s="118"/>
      <c r="J40" s="118"/>
      <c r="K40" s="118"/>
    </row>
    <row r="41" spans="1:11" ht="12.75">
      <c r="A41" s="118"/>
      <c r="B41" s="118"/>
      <c r="C41" s="118"/>
      <c r="D41" s="118"/>
      <c r="E41" s="176"/>
      <c r="F41" s="176"/>
      <c r="G41" s="176"/>
      <c r="H41" s="118"/>
      <c r="I41" s="118"/>
      <c r="J41" s="118"/>
      <c r="K41" s="118"/>
    </row>
    <row r="42" spans="1:11" ht="15">
      <c r="A42" s="118"/>
      <c r="B42" s="118"/>
      <c r="C42" s="118"/>
      <c r="D42" s="118"/>
      <c r="E42" s="175"/>
      <c r="F42" s="175"/>
      <c r="G42" s="175"/>
      <c r="H42" s="118"/>
      <c r="I42" s="118"/>
      <c r="J42" s="118"/>
      <c r="K42" s="118"/>
    </row>
    <row r="43" spans="1:11" ht="12.75">
      <c r="A43" s="118"/>
      <c r="B43" s="118"/>
      <c r="C43" s="118"/>
      <c r="D43" s="118"/>
      <c r="E43" s="176"/>
      <c r="F43" s="176"/>
      <c r="G43" s="176"/>
      <c r="H43" s="118"/>
      <c r="I43" s="118"/>
      <c r="J43" s="118"/>
      <c r="K43" s="118"/>
    </row>
    <row r="44" spans="1:11" ht="15">
      <c r="A44" s="118"/>
      <c r="B44" s="118"/>
      <c r="C44" s="118"/>
      <c r="D44" s="118"/>
      <c r="E44" s="136" t="s">
        <v>306</v>
      </c>
      <c r="F44" s="136"/>
      <c r="G44" s="136"/>
      <c r="H44" s="118"/>
      <c r="I44" s="118"/>
      <c r="J44" s="118"/>
      <c r="K44" s="118"/>
    </row>
    <row r="45" spans="1:11" ht="12.75">
      <c r="A45" s="118"/>
      <c r="B45" s="118"/>
      <c r="C45" s="118"/>
      <c r="D45" s="118"/>
      <c r="E45" s="168" t="s">
        <v>307</v>
      </c>
      <c r="F45" s="168"/>
      <c r="G45" s="168"/>
      <c r="H45" s="118"/>
      <c r="I45" s="118"/>
      <c r="J45" s="118"/>
      <c r="K45" s="118"/>
    </row>
    <row r="46" spans="1:11" ht="12.75">
      <c r="A46" s="118"/>
      <c r="B46" s="118"/>
      <c r="C46" s="118"/>
      <c r="D46" s="118"/>
      <c r="E46" s="118"/>
      <c r="F46" s="118"/>
      <c r="G46" s="118"/>
      <c r="H46" s="118"/>
      <c r="I46" s="118"/>
      <c r="J46" s="118"/>
      <c r="K46" s="118"/>
    </row>
    <row r="47" spans="1:11" ht="12.75">
      <c r="A47" s="118"/>
      <c r="B47" s="118"/>
      <c r="C47" s="118"/>
      <c r="D47" s="118"/>
      <c r="E47" s="118"/>
      <c r="F47" s="118"/>
      <c r="G47" s="118"/>
      <c r="H47" s="118"/>
      <c r="I47" s="118"/>
      <c r="J47" s="118"/>
      <c r="K47" s="118"/>
    </row>
    <row r="48" spans="1:11" ht="12.75">
      <c r="A48" s="118"/>
      <c r="B48" s="118"/>
      <c r="C48" s="118"/>
      <c r="D48" s="118"/>
      <c r="E48" s="118"/>
      <c r="F48" s="118"/>
      <c r="G48" s="118"/>
      <c r="H48" s="118"/>
      <c r="I48" s="118"/>
      <c r="J48" s="118"/>
      <c r="K48" s="118"/>
    </row>
    <row r="49" spans="1:11" ht="12.75">
      <c r="A49" s="118"/>
      <c r="B49" s="118"/>
      <c r="C49" s="118"/>
      <c r="D49" s="118"/>
      <c r="E49" s="118"/>
      <c r="F49" s="118"/>
      <c r="G49" s="118"/>
      <c r="H49" s="118"/>
      <c r="I49" s="118"/>
      <c r="J49" s="118"/>
      <c r="K49" s="118"/>
    </row>
    <row r="50" spans="1:11" ht="12.75">
      <c r="A50" s="118"/>
      <c r="B50" s="118"/>
      <c r="C50" s="118"/>
      <c r="D50" s="118"/>
      <c r="E50" s="118"/>
      <c r="F50" s="118"/>
      <c r="G50" s="118"/>
      <c r="H50" s="118"/>
      <c r="I50" s="118"/>
      <c r="J50" s="118"/>
      <c r="K50" s="118"/>
    </row>
    <row r="51" spans="1:11" ht="12.75">
      <c r="A51" s="118"/>
      <c r="B51" s="118"/>
      <c r="C51" s="118"/>
      <c r="D51" s="118"/>
      <c r="E51" s="118"/>
      <c r="F51" s="118"/>
      <c r="G51" s="118"/>
      <c r="H51" s="118"/>
      <c r="I51" s="118"/>
      <c r="J51" s="118"/>
      <c r="K51" s="118"/>
    </row>
    <row r="52" spans="1:11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</row>
    <row r="53" spans="1:11" ht="15">
      <c r="A53" s="118"/>
      <c r="B53" s="118"/>
      <c r="C53" s="118"/>
      <c r="D53" s="137"/>
      <c r="E53" s="118"/>
      <c r="F53" s="138"/>
      <c r="G53" s="138"/>
      <c r="H53" s="118"/>
      <c r="I53" s="118"/>
      <c r="J53" s="118"/>
      <c r="K53" s="118"/>
    </row>
    <row r="54" spans="1:11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</row>
    <row r="55" spans="1:11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</row>
    <row r="56" spans="1:11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</row>
    <row r="57" spans="1:11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</row>
    <row r="58" spans="1:11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</row>
    <row r="59" spans="1:11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</row>
    <row r="60" spans="1:11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</row>
    <row r="61" spans="1:11" ht="12.75">
      <c r="A61" s="118"/>
      <c r="B61" s="118"/>
      <c r="C61" s="118"/>
      <c r="D61" s="118"/>
      <c r="E61" s="118"/>
      <c r="F61" s="118"/>
      <c r="G61" s="118"/>
      <c r="H61" s="118"/>
      <c r="I61" s="118"/>
      <c r="J61" s="118"/>
      <c r="K61" s="118"/>
    </row>
    <row r="62" spans="1:11" ht="12.75">
      <c r="A62" s="118"/>
      <c r="B62" s="118"/>
      <c r="C62" s="118"/>
      <c r="D62" s="118"/>
      <c r="E62" s="118"/>
      <c r="F62" s="118"/>
      <c r="G62" s="118"/>
      <c r="H62" s="118"/>
      <c r="I62" s="118"/>
      <c r="J62" s="118"/>
      <c r="K62" s="118"/>
    </row>
    <row r="63" spans="1:11" ht="12.75">
      <c r="A63" s="118"/>
      <c r="B63" s="118"/>
      <c r="C63" s="118"/>
      <c r="D63" s="118"/>
      <c r="E63" s="118"/>
      <c r="F63" s="118"/>
      <c r="G63" s="118"/>
      <c r="H63" s="118"/>
      <c r="I63" s="118"/>
      <c r="J63" s="118"/>
      <c r="K63" s="118"/>
    </row>
    <row r="64" spans="1:11" ht="12.75">
      <c r="A64" s="118"/>
      <c r="B64" s="118"/>
      <c r="C64" s="118"/>
      <c r="D64" s="118"/>
      <c r="E64" s="118"/>
      <c r="F64" s="118"/>
      <c r="G64" s="118"/>
      <c r="H64" s="118"/>
      <c r="I64" s="118"/>
      <c r="J64" s="118"/>
      <c r="K64" s="118"/>
    </row>
    <row r="65" spans="1:11" ht="12.75">
      <c r="A65" s="118"/>
      <c r="B65" s="118"/>
      <c r="C65" s="118"/>
      <c r="D65" s="118"/>
      <c r="E65" s="118"/>
      <c r="F65" s="118"/>
      <c r="G65" s="118"/>
      <c r="H65" s="118"/>
      <c r="I65" s="118"/>
      <c r="J65" s="118"/>
      <c r="K65" s="118"/>
    </row>
    <row r="66" spans="1:11" ht="12.75">
      <c r="A66" s="118"/>
      <c r="B66" s="118"/>
      <c r="C66" s="118"/>
      <c r="D66" s="118"/>
      <c r="E66" s="118"/>
      <c r="F66" s="118"/>
      <c r="G66" s="118"/>
      <c r="H66" s="118"/>
      <c r="I66" s="118"/>
      <c r="J66" s="118"/>
      <c r="K66" s="118"/>
    </row>
    <row r="67" spans="1:11" ht="13.5" thickBot="1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</row>
    <row r="68" spans="1:11" ht="19.5" customHeight="1" thickBot="1" thickTop="1">
      <c r="A68" s="118"/>
      <c r="B68" s="118"/>
      <c r="C68" s="118"/>
      <c r="D68" s="118"/>
      <c r="E68" s="118"/>
      <c r="F68" s="118"/>
      <c r="G68" s="118"/>
      <c r="H68" s="169" t="s">
        <v>308</v>
      </c>
      <c r="I68" s="170"/>
      <c r="J68" s="171"/>
      <c r="K68" s="139"/>
    </row>
    <row r="69" spans="1:11" s="140" customFormat="1" ht="12.75" customHeight="1" thickTop="1">
      <c r="A69" s="137"/>
      <c r="B69" s="137"/>
      <c r="C69" s="137"/>
      <c r="D69" s="137"/>
      <c r="E69" s="137"/>
      <c r="F69" s="137"/>
      <c r="G69" s="137"/>
      <c r="H69" s="137"/>
      <c r="I69" s="137"/>
      <c r="J69" s="137"/>
      <c r="K69" s="137"/>
    </row>
    <row r="70" spans="1:11" ht="12.75" customHeight="1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</row>
    <row r="71" spans="1:11" ht="12.75" customHeight="1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</row>
    <row r="72" spans="1:11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</row>
    <row r="73" spans="1:11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</row>
    <row r="76" spans="1:4" ht="12.75">
      <c r="A76" s="141"/>
      <c r="B76" s="141"/>
      <c r="C76" s="141"/>
      <c r="D76" s="141"/>
    </row>
  </sheetData>
  <sheetProtection/>
  <mergeCells count="14">
    <mergeCell ref="E45:G45"/>
    <mergeCell ref="H68:J68"/>
    <mergeCell ref="C27:I27"/>
    <mergeCell ref="C30:I30"/>
    <mergeCell ref="E40:G40"/>
    <mergeCell ref="E41:G41"/>
    <mergeCell ref="E42:G42"/>
    <mergeCell ref="E43:G43"/>
    <mergeCell ref="B1:D4"/>
    <mergeCell ref="G2:J2"/>
    <mergeCell ref="G4:J4"/>
    <mergeCell ref="G5:J5"/>
    <mergeCell ref="G8:K8"/>
    <mergeCell ref="G9:K9"/>
  </mergeCells>
  <printOptions horizontalCentered="1"/>
  <pageMargins left="0.5905511811023623" right="0.5905511811023623" top="0.7874015748031497" bottom="0.5905511811023623" header="0" footer="0"/>
  <pageSetup fitToHeight="1" fitToWidth="1" horizontalDpi="600" verticalDpi="600" orientation="portrait" paperSize="9" scale="7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7"/>
  <dimension ref="A1:K625"/>
  <sheetViews>
    <sheetView view="pageBreakPreview" zoomScale="91" zoomScaleSheetLayoutView="91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6" t="s">
        <v>0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</row>
    <row r="2" spans="1:11" s="1" customFormat="1" ht="11.25" customHeight="1">
      <c r="A2" s="3" t="s">
        <v>75</v>
      </c>
      <c r="B2" s="4"/>
      <c r="C2" s="4"/>
      <c r="D2" s="4"/>
      <c r="E2" s="5"/>
      <c r="F2" s="4"/>
      <c r="G2" s="4"/>
      <c r="H2" s="4"/>
      <c r="I2" s="6"/>
      <c r="J2" s="187" t="s">
        <v>69</v>
      </c>
      <c r="K2" s="187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8" t="s">
        <v>2</v>
      </c>
      <c r="D4" s="189"/>
      <c r="E4" s="189"/>
      <c r="F4" s="190"/>
      <c r="G4" s="9"/>
      <c r="H4" s="191" t="s">
        <v>3</v>
      </c>
      <c r="I4" s="192"/>
      <c r="J4" s="192"/>
      <c r="K4" s="193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2017</v>
      </c>
      <c r="D6" s="16">
        <f>E6-1</f>
        <v>2018</v>
      </c>
      <c r="E6" s="16">
        <v>2019</v>
      </c>
      <c r="F6" s="17">
        <f>E6</f>
        <v>2019</v>
      </c>
      <c r="G6" s="18"/>
      <c r="H6" s="15">
        <f>J6-2</f>
        <v>2017</v>
      </c>
      <c r="I6" s="16">
        <f>J6-1</f>
        <v>2018</v>
      </c>
      <c r="J6" s="16">
        <v>2019</v>
      </c>
      <c r="K6" s="17">
        <f>J6</f>
        <v>2019</v>
      </c>
    </row>
    <row r="7" spans="1:11" s="10" customFormat="1" ht="11.25" customHeight="1" thickBot="1">
      <c r="A7" s="19"/>
      <c r="B7" s="8"/>
      <c r="C7" s="20" t="s">
        <v>309</v>
      </c>
      <c r="D7" s="21" t="s">
        <v>6</v>
      </c>
      <c r="E7" s="21">
        <v>3</v>
      </c>
      <c r="F7" s="22" t="str">
        <f>CONCATENATE(D6,"=100")</f>
        <v>2018=100</v>
      </c>
      <c r="G7" s="23"/>
      <c r="H7" s="20" t="s">
        <v>309</v>
      </c>
      <c r="I7" s="21" t="s">
        <v>6</v>
      </c>
      <c r="J7" s="21">
        <v>6</v>
      </c>
      <c r="K7" s="22" t="str">
        <f>CONCATENATE(I6,"=100")</f>
        <v>2018=100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9</v>
      </c>
      <c r="D9" s="30">
        <v>130</v>
      </c>
      <c r="E9" s="30">
        <v>104</v>
      </c>
      <c r="F9" s="31"/>
      <c r="G9" s="31"/>
      <c r="H9" s="142">
        <v>0.018</v>
      </c>
      <c r="I9" s="142">
        <v>0.26</v>
      </c>
      <c r="J9" s="142">
        <v>0.212</v>
      </c>
      <c r="K9" s="32"/>
    </row>
    <row r="10" spans="1:11" s="33" customFormat="1" ht="11.25" customHeight="1">
      <c r="A10" s="35" t="s">
        <v>8</v>
      </c>
      <c r="B10" s="29"/>
      <c r="C10" s="30">
        <v>54</v>
      </c>
      <c r="D10" s="30">
        <v>59</v>
      </c>
      <c r="E10" s="30">
        <v>59</v>
      </c>
      <c r="F10" s="31"/>
      <c r="G10" s="31"/>
      <c r="H10" s="142">
        <v>0.076</v>
      </c>
      <c r="I10" s="142">
        <v>0.148</v>
      </c>
      <c r="J10" s="142">
        <v>0.118</v>
      </c>
      <c r="K10" s="32"/>
    </row>
    <row r="11" spans="1:11" s="33" customFormat="1" ht="11.25" customHeight="1">
      <c r="A11" s="28" t="s">
        <v>9</v>
      </c>
      <c r="B11" s="29"/>
      <c r="C11" s="30">
        <v>21</v>
      </c>
      <c r="D11" s="30">
        <v>50</v>
      </c>
      <c r="E11" s="30">
        <v>40</v>
      </c>
      <c r="F11" s="31"/>
      <c r="G11" s="31"/>
      <c r="H11" s="142">
        <v>0.03</v>
      </c>
      <c r="I11" s="142">
        <v>0.155</v>
      </c>
      <c r="J11" s="142">
        <v>0.118</v>
      </c>
      <c r="K11" s="32"/>
    </row>
    <row r="12" spans="1:11" s="33" customFormat="1" ht="11.25" customHeight="1">
      <c r="A12" s="35" t="s">
        <v>10</v>
      </c>
      <c r="B12" s="29"/>
      <c r="C12" s="30">
        <v>37</v>
      </c>
      <c r="D12" s="30">
        <v>16</v>
      </c>
      <c r="E12" s="30">
        <v>20</v>
      </c>
      <c r="F12" s="31"/>
      <c r="G12" s="31"/>
      <c r="H12" s="142">
        <v>0.052</v>
      </c>
      <c r="I12" s="142">
        <v>0.027</v>
      </c>
      <c r="J12" s="142">
        <v>0.044</v>
      </c>
      <c r="K12" s="32"/>
    </row>
    <row r="13" spans="1:11" s="42" customFormat="1" ht="11.25" customHeight="1">
      <c r="A13" s="36" t="s">
        <v>11</v>
      </c>
      <c r="B13" s="37"/>
      <c r="C13" s="38">
        <v>121</v>
      </c>
      <c r="D13" s="38">
        <v>255</v>
      </c>
      <c r="E13" s="38">
        <v>223</v>
      </c>
      <c r="F13" s="39">
        <v>87.45098039215686</v>
      </c>
      <c r="G13" s="40"/>
      <c r="H13" s="143">
        <v>0.176</v>
      </c>
      <c r="I13" s="144">
        <v>0.5900000000000001</v>
      </c>
      <c r="J13" s="144">
        <v>0.49199999999999994</v>
      </c>
      <c r="K13" s="41">
        <v>83.38983050847456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2"/>
      <c r="I14" s="142"/>
      <c r="J14" s="142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3"/>
      <c r="I15" s="144"/>
      <c r="J15" s="144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2"/>
      <c r="I16" s="142"/>
      <c r="J16" s="142"/>
      <c r="K16" s="32"/>
    </row>
    <row r="17" spans="1:11" s="42" customFormat="1" ht="11.25" customHeight="1">
      <c r="A17" s="36" t="s">
        <v>13</v>
      </c>
      <c r="B17" s="37"/>
      <c r="C17" s="38">
        <v>144</v>
      </c>
      <c r="D17" s="38">
        <v>49</v>
      </c>
      <c r="E17" s="38">
        <v>50</v>
      </c>
      <c r="F17" s="39">
        <v>102.04081632653062</v>
      </c>
      <c r="G17" s="40"/>
      <c r="H17" s="143">
        <v>0.144</v>
      </c>
      <c r="I17" s="144">
        <v>0.059</v>
      </c>
      <c r="J17" s="144">
        <v>0.039</v>
      </c>
      <c r="K17" s="41">
        <v>66.10169491525424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2"/>
      <c r="I18" s="142"/>
      <c r="J18" s="142"/>
      <c r="K18" s="32"/>
    </row>
    <row r="19" spans="1:11" s="33" customFormat="1" ht="11.25" customHeight="1">
      <c r="A19" s="28" t="s">
        <v>14</v>
      </c>
      <c r="B19" s="29"/>
      <c r="C19" s="30">
        <v>7289</v>
      </c>
      <c r="D19" s="30">
        <v>6725</v>
      </c>
      <c r="E19" s="30">
        <v>6020</v>
      </c>
      <c r="F19" s="31"/>
      <c r="G19" s="31"/>
      <c r="H19" s="142">
        <v>31.343</v>
      </c>
      <c r="I19" s="142">
        <v>33.625</v>
      </c>
      <c r="J19" s="142">
        <v>30.105</v>
      </c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2"/>
      <c r="I20" s="142"/>
      <c r="J20" s="142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2"/>
      <c r="I21" s="142"/>
      <c r="J21" s="142"/>
      <c r="K21" s="32"/>
    </row>
    <row r="22" spans="1:11" s="42" customFormat="1" ht="11.25" customHeight="1">
      <c r="A22" s="36" t="s">
        <v>17</v>
      </c>
      <c r="B22" s="37"/>
      <c r="C22" s="38">
        <v>7289</v>
      </c>
      <c r="D22" s="38">
        <v>6725</v>
      </c>
      <c r="E22" s="38">
        <v>6020</v>
      </c>
      <c r="F22" s="39">
        <v>89.51672862453532</v>
      </c>
      <c r="G22" s="40"/>
      <c r="H22" s="143">
        <v>31.343</v>
      </c>
      <c r="I22" s="144">
        <v>33.625</v>
      </c>
      <c r="J22" s="144">
        <v>30.105</v>
      </c>
      <c r="K22" s="41">
        <v>89.53159851301115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2"/>
      <c r="I23" s="142"/>
      <c r="J23" s="142"/>
      <c r="K23" s="32"/>
    </row>
    <row r="24" spans="1:11" s="42" customFormat="1" ht="11.25" customHeight="1">
      <c r="A24" s="36" t="s">
        <v>18</v>
      </c>
      <c r="B24" s="37"/>
      <c r="C24" s="38">
        <v>13129</v>
      </c>
      <c r="D24" s="38">
        <v>11042</v>
      </c>
      <c r="E24" s="38">
        <v>11999</v>
      </c>
      <c r="F24" s="39">
        <v>108.66690816881</v>
      </c>
      <c r="G24" s="40"/>
      <c r="H24" s="143">
        <v>56.183</v>
      </c>
      <c r="I24" s="144">
        <v>51.477</v>
      </c>
      <c r="J24" s="144">
        <v>59.741</v>
      </c>
      <c r="K24" s="41">
        <v>116.05377158731085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2"/>
      <c r="I25" s="142"/>
      <c r="J25" s="142"/>
      <c r="K25" s="32"/>
    </row>
    <row r="26" spans="1:11" s="42" customFormat="1" ht="11.25" customHeight="1">
      <c r="A26" s="36" t="s">
        <v>19</v>
      </c>
      <c r="B26" s="37"/>
      <c r="C26" s="38">
        <v>528</v>
      </c>
      <c r="D26" s="38">
        <v>425</v>
      </c>
      <c r="E26" s="38">
        <v>450</v>
      </c>
      <c r="F26" s="39">
        <v>105.88235294117646</v>
      </c>
      <c r="G26" s="40"/>
      <c r="H26" s="143">
        <v>1.952</v>
      </c>
      <c r="I26" s="144">
        <v>1.8</v>
      </c>
      <c r="J26" s="144">
        <v>1.7</v>
      </c>
      <c r="K26" s="41">
        <v>94.44444444444444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2"/>
      <c r="I27" s="142"/>
      <c r="J27" s="142"/>
      <c r="K27" s="32"/>
    </row>
    <row r="28" spans="1:11" s="33" customFormat="1" ht="11.25" customHeight="1">
      <c r="A28" s="35" t="s">
        <v>20</v>
      </c>
      <c r="B28" s="29"/>
      <c r="C28" s="30">
        <v>3240</v>
      </c>
      <c r="D28" s="30">
        <v>3073</v>
      </c>
      <c r="E28" s="30">
        <v>2961</v>
      </c>
      <c r="F28" s="31"/>
      <c r="G28" s="31"/>
      <c r="H28" s="142">
        <v>10.309</v>
      </c>
      <c r="I28" s="142">
        <v>8.485</v>
      </c>
      <c r="J28" s="142">
        <v>7.48</v>
      </c>
      <c r="K28" s="32"/>
    </row>
    <row r="29" spans="1:11" s="33" customFormat="1" ht="11.25" customHeight="1">
      <c r="A29" s="35" t="s">
        <v>21</v>
      </c>
      <c r="B29" s="29"/>
      <c r="C29" s="30">
        <v>17845</v>
      </c>
      <c r="D29" s="30">
        <v>17057</v>
      </c>
      <c r="E29" s="30">
        <v>15495</v>
      </c>
      <c r="F29" s="31"/>
      <c r="G29" s="31"/>
      <c r="H29" s="142">
        <v>20.808</v>
      </c>
      <c r="I29" s="142">
        <v>29.734</v>
      </c>
      <c r="J29" s="142">
        <v>17.046</v>
      </c>
      <c r="K29" s="32"/>
    </row>
    <row r="30" spans="1:11" s="33" customFormat="1" ht="11.25" customHeight="1">
      <c r="A30" s="35" t="s">
        <v>22</v>
      </c>
      <c r="B30" s="29"/>
      <c r="C30" s="30">
        <v>9512</v>
      </c>
      <c r="D30" s="30">
        <v>8474</v>
      </c>
      <c r="E30" s="30">
        <v>8428</v>
      </c>
      <c r="F30" s="31"/>
      <c r="G30" s="31"/>
      <c r="H30" s="142">
        <v>9.451</v>
      </c>
      <c r="I30" s="142">
        <v>10.934</v>
      </c>
      <c r="J30" s="142">
        <v>14.095</v>
      </c>
      <c r="K30" s="32"/>
    </row>
    <row r="31" spans="1:11" s="42" customFormat="1" ht="11.25" customHeight="1">
      <c r="A31" s="43" t="s">
        <v>23</v>
      </c>
      <c r="B31" s="37"/>
      <c r="C31" s="38">
        <v>30597</v>
      </c>
      <c r="D31" s="38">
        <v>28604</v>
      </c>
      <c r="E31" s="38">
        <v>26884</v>
      </c>
      <c r="F31" s="39">
        <v>93.98685498531674</v>
      </c>
      <c r="G31" s="40"/>
      <c r="H31" s="143">
        <v>40.568</v>
      </c>
      <c r="I31" s="144">
        <v>49.153</v>
      </c>
      <c r="J31" s="144">
        <v>38.621</v>
      </c>
      <c r="K31" s="41">
        <v>78.57302707871341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2"/>
      <c r="I32" s="142"/>
      <c r="J32" s="142"/>
      <c r="K32" s="32"/>
    </row>
    <row r="33" spans="1:11" s="33" customFormat="1" ht="11.25" customHeight="1">
      <c r="A33" s="35" t="s">
        <v>24</v>
      </c>
      <c r="B33" s="29"/>
      <c r="C33" s="30">
        <v>1932</v>
      </c>
      <c r="D33" s="30">
        <v>2000</v>
      </c>
      <c r="E33" s="30">
        <v>1500</v>
      </c>
      <c r="F33" s="31"/>
      <c r="G33" s="31"/>
      <c r="H33" s="142">
        <v>5.169</v>
      </c>
      <c r="I33" s="142">
        <v>5.4</v>
      </c>
      <c r="J33" s="142">
        <v>4.95</v>
      </c>
      <c r="K33" s="32"/>
    </row>
    <row r="34" spans="1:11" s="33" customFormat="1" ht="11.25" customHeight="1">
      <c r="A34" s="35" t="s">
        <v>25</v>
      </c>
      <c r="B34" s="29"/>
      <c r="C34" s="30">
        <v>3403</v>
      </c>
      <c r="D34" s="30">
        <v>3425</v>
      </c>
      <c r="E34" s="30">
        <v>1230</v>
      </c>
      <c r="F34" s="31"/>
      <c r="G34" s="31"/>
      <c r="H34" s="142">
        <v>5.348</v>
      </c>
      <c r="I34" s="142">
        <v>6.8</v>
      </c>
      <c r="J34" s="142">
        <v>2.55</v>
      </c>
      <c r="K34" s="32"/>
    </row>
    <row r="35" spans="1:11" s="33" customFormat="1" ht="11.25" customHeight="1">
      <c r="A35" s="35" t="s">
        <v>26</v>
      </c>
      <c r="B35" s="29"/>
      <c r="C35" s="30">
        <v>2502</v>
      </c>
      <c r="D35" s="30">
        <v>2700</v>
      </c>
      <c r="E35" s="30">
        <v>2500</v>
      </c>
      <c r="F35" s="31"/>
      <c r="G35" s="31"/>
      <c r="H35" s="142">
        <v>6.92</v>
      </c>
      <c r="I35" s="142">
        <v>8.1</v>
      </c>
      <c r="J35" s="142">
        <v>5.6</v>
      </c>
      <c r="K35" s="32"/>
    </row>
    <row r="36" spans="1:11" s="33" customFormat="1" ht="11.25" customHeight="1">
      <c r="A36" s="35" t="s">
        <v>27</v>
      </c>
      <c r="B36" s="29"/>
      <c r="C36" s="30">
        <v>382</v>
      </c>
      <c r="D36" s="30">
        <v>382</v>
      </c>
      <c r="E36" s="30">
        <v>827</v>
      </c>
      <c r="F36" s="31"/>
      <c r="G36" s="31"/>
      <c r="H36" s="142">
        <v>0.73</v>
      </c>
      <c r="I36" s="142">
        <v>0.73</v>
      </c>
      <c r="J36" s="142">
        <v>0.96</v>
      </c>
      <c r="K36" s="32"/>
    </row>
    <row r="37" spans="1:11" s="42" customFormat="1" ht="11.25" customHeight="1">
      <c r="A37" s="36" t="s">
        <v>28</v>
      </c>
      <c r="B37" s="37"/>
      <c r="C37" s="38">
        <v>8219</v>
      </c>
      <c r="D37" s="38">
        <v>8507</v>
      </c>
      <c r="E37" s="38">
        <v>6057</v>
      </c>
      <c r="F37" s="39">
        <v>71.20018808040437</v>
      </c>
      <c r="G37" s="40"/>
      <c r="H37" s="143">
        <v>18.166999999999998</v>
      </c>
      <c r="I37" s="144">
        <v>21.029999999999998</v>
      </c>
      <c r="J37" s="144">
        <v>14.059999999999999</v>
      </c>
      <c r="K37" s="41">
        <v>66.85687113647171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2"/>
      <c r="I38" s="142"/>
      <c r="J38" s="142"/>
      <c r="K38" s="32"/>
    </row>
    <row r="39" spans="1:11" s="42" customFormat="1" ht="11.25" customHeight="1">
      <c r="A39" s="36" t="s">
        <v>29</v>
      </c>
      <c r="B39" s="37"/>
      <c r="C39" s="38">
        <v>14736</v>
      </c>
      <c r="D39" s="38">
        <v>14736</v>
      </c>
      <c r="E39" s="38">
        <v>15200</v>
      </c>
      <c r="F39" s="39">
        <v>103.14875135722042</v>
      </c>
      <c r="G39" s="40"/>
      <c r="H39" s="143">
        <v>8.075</v>
      </c>
      <c r="I39" s="144">
        <v>8.1</v>
      </c>
      <c r="J39" s="144">
        <v>9</v>
      </c>
      <c r="K39" s="41">
        <v>111.11111111111111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2"/>
      <c r="I40" s="142"/>
      <c r="J40" s="142"/>
      <c r="K40" s="32"/>
    </row>
    <row r="41" spans="1:11" s="33" customFormat="1" ht="11.25" customHeight="1">
      <c r="A41" s="28" t="s">
        <v>30</v>
      </c>
      <c r="B41" s="29"/>
      <c r="C41" s="30">
        <v>2712</v>
      </c>
      <c r="D41" s="30">
        <v>3990</v>
      </c>
      <c r="E41" s="30">
        <v>3151</v>
      </c>
      <c r="F41" s="31"/>
      <c r="G41" s="31"/>
      <c r="H41" s="142">
        <v>1.827</v>
      </c>
      <c r="I41" s="142">
        <v>9.38</v>
      </c>
      <c r="J41" s="142">
        <v>2.557</v>
      </c>
      <c r="K41" s="32"/>
    </row>
    <row r="42" spans="1:11" s="33" customFormat="1" ht="11.25" customHeight="1">
      <c r="A42" s="35" t="s">
        <v>31</v>
      </c>
      <c r="B42" s="29"/>
      <c r="C42" s="30">
        <v>14231</v>
      </c>
      <c r="D42" s="30">
        <v>14984</v>
      </c>
      <c r="E42" s="30">
        <v>9094</v>
      </c>
      <c r="F42" s="31"/>
      <c r="G42" s="31"/>
      <c r="H42" s="142">
        <v>32.139</v>
      </c>
      <c r="I42" s="142">
        <v>54.553</v>
      </c>
      <c r="J42" s="142">
        <v>25.724</v>
      </c>
      <c r="K42" s="32"/>
    </row>
    <row r="43" spans="1:11" s="33" customFormat="1" ht="11.25" customHeight="1">
      <c r="A43" s="35" t="s">
        <v>32</v>
      </c>
      <c r="B43" s="29"/>
      <c r="C43" s="30">
        <v>12061</v>
      </c>
      <c r="D43" s="30">
        <v>19100</v>
      </c>
      <c r="E43" s="30">
        <v>11043</v>
      </c>
      <c r="F43" s="31"/>
      <c r="G43" s="31"/>
      <c r="H43" s="142">
        <v>17.036</v>
      </c>
      <c r="I43" s="142">
        <v>59.174</v>
      </c>
      <c r="J43" s="142">
        <v>18.145</v>
      </c>
      <c r="K43" s="32"/>
    </row>
    <row r="44" spans="1:11" s="33" customFormat="1" ht="11.25" customHeight="1">
      <c r="A44" s="35" t="s">
        <v>33</v>
      </c>
      <c r="B44" s="29"/>
      <c r="C44" s="30">
        <v>24802</v>
      </c>
      <c r="D44" s="30">
        <v>29591</v>
      </c>
      <c r="E44" s="30">
        <v>16291</v>
      </c>
      <c r="F44" s="31"/>
      <c r="G44" s="31"/>
      <c r="H44" s="142">
        <v>35.224</v>
      </c>
      <c r="I44" s="142">
        <v>115.203</v>
      </c>
      <c r="J44" s="142">
        <v>43.85</v>
      </c>
      <c r="K44" s="32"/>
    </row>
    <row r="45" spans="1:11" s="33" customFormat="1" ht="11.25" customHeight="1">
      <c r="A45" s="35" t="s">
        <v>34</v>
      </c>
      <c r="B45" s="29"/>
      <c r="C45" s="30">
        <v>12329</v>
      </c>
      <c r="D45" s="30">
        <v>13768</v>
      </c>
      <c r="E45" s="30">
        <v>7196</v>
      </c>
      <c r="F45" s="31"/>
      <c r="G45" s="31"/>
      <c r="H45" s="142">
        <v>9.227</v>
      </c>
      <c r="I45" s="142">
        <v>42.402</v>
      </c>
      <c r="J45" s="142">
        <v>10.971</v>
      </c>
      <c r="K45" s="32"/>
    </row>
    <row r="46" spans="1:11" s="33" customFormat="1" ht="11.25" customHeight="1">
      <c r="A46" s="35" t="s">
        <v>35</v>
      </c>
      <c r="B46" s="29"/>
      <c r="C46" s="30">
        <v>1725</v>
      </c>
      <c r="D46" s="30">
        <v>2591</v>
      </c>
      <c r="E46" s="30">
        <v>3045</v>
      </c>
      <c r="F46" s="31"/>
      <c r="G46" s="31"/>
      <c r="H46" s="142">
        <v>1.315</v>
      </c>
      <c r="I46" s="142">
        <v>6.514</v>
      </c>
      <c r="J46" s="142">
        <v>4.407</v>
      </c>
      <c r="K46" s="32"/>
    </row>
    <row r="47" spans="1:11" s="33" customFormat="1" ht="11.25" customHeight="1">
      <c r="A47" s="35" t="s">
        <v>36</v>
      </c>
      <c r="B47" s="29"/>
      <c r="C47" s="30">
        <v>1281</v>
      </c>
      <c r="D47" s="30">
        <v>1223</v>
      </c>
      <c r="E47" s="30">
        <v>1339</v>
      </c>
      <c r="F47" s="31"/>
      <c r="G47" s="31"/>
      <c r="H47" s="142">
        <v>1.762</v>
      </c>
      <c r="I47" s="142">
        <v>3.212</v>
      </c>
      <c r="J47" s="142">
        <v>2.055</v>
      </c>
      <c r="K47" s="32"/>
    </row>
    <row r="48" spans="1:11" s="33" customFormat="1" ht="11.25" customHeight="1">
      <c r="A48" s="35" t="s">
        <v>37</v>
      </c>
      <c r="B48" s="29"/>
      <c r="C48" s="30">
        <v>8521</v>
      </c>
      <c r="D48" s="30">
        <v>13488</v>
      </c>
      <c r="E48" s="30">
        <v>3668</v>
      </c>
      <c r="F48" s="31"/>
      <c r="G48" s="31"/>
      <c r="H48" s="142">
        <v>6.248</v>
      </c>
      <c r="I48" s="142">
        <v>39.061</v>
      </c>
      <c r="J48" s="142">
        <v>3.698</v>
      </c>
      <c r="K48" s="32"/>
    </row>
    <row r="49" spans="1:11" s="33" customFormat="1" ht="11.25" customHeight="1">
      <c r="A49" s="35" t="s">
        <v>38</v>
      </c>
      <c r="B49" s="29"/>
      <c r="C49" s="30">
        <v>16680</v>
      </c>
      <c r="D49" s="30">
        <v>18543</v>
      </c>
      <c r="E49" s="30">
        <v>5363</v>
      </c>
      <c r="F49" s="31"/>
      <c r="G49" s="31"/>
      <c r="H49" s="142">
        <v>13.56</v>
      </c>
      <c r="I49" s="142">
        <v>56.44</v>
      </c>
      <c r="J49" s="142">
        <v>9.912</v>
      </c>
      <c r="K49" s="32"/>
    </row>
    <row r="50" spans="1:11" s="42" customFormat="1" ht="11.25" customHeight="1">
      <c r="A50" s="43" t="s">
        <v>39</v>
      </c>
      <c r="B50" s="37"/>
      <c r="C50" s="38">
        <v>94342</v>
      </c>
      <c r="D50" s="38">
        <v>117278</v>
      </c>
      <c r="E50" s="38">
        <v>60190</v>
      </c>
      <c r="F50" s="39">
        <v>51.322498678353995</v>
      </c>
      <c r="G50" s="40"/>
      <c r="H50" s="143">
        <v>118.33800000000001</v>
      </c>
      <c r="I50" s="144">
        <v>385.93899999999996</v>
      </c>
      <c r="J50" s="144">
        <v>121.31900000000002</v>
      </c>
      <c r="K50" s="41">
        <v>31.434760415506084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2"/>
      <c r="I51" s="142"/>
      <c r="J51" s="142"/>
      <c r="K51" s="32"/>
    </row>
    <row r="52" spans="1:11" s="42" customFormat="1" ht="11.25" customHeight="1">
      <c r="A52" s="36" t="s">
        <v>40</v>
      </c>
      <c r="B52" s="37"/>
      <c r="C52" s="38">
        <v>6831</v>
      </c>
      <c r="D52" s="38">
        <v>5762</v>
      </c>
      <c r="E52" s="38">
        <v>5762</v>
      </c>
      <c r="F52" s="39">
        <v>100</v>
      </c>
      <c r="G52" s="40"/>
      <c r="H52" s="143">
        <v>5.649</v>
      </c>
      <c r="I52" s="144">
        <v>14.894</v>
      </c>
      <c r="J52" s="144">
        <v>14.894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2"/>
      <c r="I53" s="142"/>
      <c r="J53" s="142"/>
      <c r="K53" s="32"/>
    </row>
    <row r="54" spans="1:11" s="33" customFormat="1" ht="11.25" customHeight="1">
      <c r="A54" s="35" t="s">
        <v>41</v>
      </c>
      <c r="B54" s="29"/>
      <c r="C54" s="30">
        <v>47315</v>
      </c>
      <c r="D54" s="30">
        <v>40871</v>
      </c>
      <c r="E54" s="30">
        <v>34448</v>
      </c>
      <c r="F54" s="31"/>
      <c r="G54" s="31"/>
      <c r="H54" s="142">
        <v>94.955</v>
      </c>
      <c r="I54" s="142">
        <v>91.117</v>
      </c>
      <c r="J54" s="142">
        <v>81.748</v>
      </c>
      <c r="K54" s="32"/>
    </row>
    <row r="55" spans="1:11" s="33" customFormat="1" ht="11.25" customHeight="1">
      <c r="A55" s="35" t="s">
        <v>42</v>
      </c>
      <c r="B55" s="29"/>
      <c r="C55" s="30">
        <v>86700</v>
      </c>
      <c r="D55" s="30">
        <v>77814</v>
      </c>
      <c r="E55" s="30">
        <v>67894</v>
      </c>
      <c r="F55" s="31"/>
      <c r="G55" s="31"/>
      <c r="H55" s="142">
        <v>130.65</v>
      </c>
      <c r="I55" s="142">
        <v>171.19</v>
      </c>
      <c r="J55" s="142">
        <v>119.49</v>
      </c>
      <c r="K55" s="32"/>
    </row>
    <row r="56" spans="1:11" s="33" customFormat="1" ht="11.25" customHeight="1">
      <c r="A56" s="35" t="s">
        <v>43</v>
      </c>
      <c r="B56" s="29"/>
      <c r="C56" s="30">
        <v>10215</v>
      </c>
      <c r="D56" s="30">
        <v>9695</v>
      </c>
      <c r="E56" s="30">
        <v>10553</v>
      </c>
      <c r="F56" s="31"/>
      <c r="G56" s="31"/>
      <c r="H56" s="142">
        <v>22.95</v>
      </c>
      <c r="I56" s="142">
        <v>19.39</v>
      </c>
      <c r="J56" s="142">
        <v>20.76</v>
      </c>
      <c r="K56" s="32"/>
    </row>
    <row r="57" spans="1:11" s="33" customFormat="1" ht="11.25" customHeight="1">
      <c r="A57" s="35" t="s">
        <v>44</v>
      </c>
      <c r="B57" s="29"/>
      <c r="C57" s="30">
        <v>7071</v>
      </c>
      <c r="D57" s="30">
        <v>7395</v>
      </c>
      <c r="E57" s="30">
        <v>5779</v>
      </c>
      <c r="F57" s="31"/>
      <c r="G57" s="31"/>
      <c r="H57" s="142">
        <v>10.058</v>
      </c>
      <c r="I57" s="142">
        <v>23.751</v>
      </c>
      <c r="J57" s="142">
        <v>8.978</v>
      </c>
      <c r="K57" s="32"/>
    </row>
    <row r="58" spans="1:11" s="33" customFormat="1" ht="11.25" customHeight="1">
      <c r="A58" s="35" t="s">
        <v>45</v>
      </c>
      <c r="B58" s="29"/>
      <c r="C58" s="30">
        <v>44665</v>
      </c>
      <c r="D58" s="30">
        <v>39634</v>
      </c>
      <c r="E58" s="30">
        <v>40364</v>
      </c>
      <c r="F58" s="31"/>
      <c r="G58" s="31"/>
      <c r="H58" s="142">
        <v>40.275</v>
      </c>
      <c r="I58" s="142">
        <v>102.162</v>
      </c>
      <c r="J58" s="142">
        <v>50.196</v>
      </c>
      <c r="K58" s="32"/>
    </row>
    <row r="59" spans="1:11" s="42" customFormat="1" ht="11.25" customHeight="1">
      <c r="A59" s="36" t="s">
        <v>46</v>
      </c>
      <c r="B59" s="37"/>
      <c r="C59" s="38">
        <v>195966</v>
      </c>
      <c r="D59" s="38">
        <v>175409</v>
      </c>
      <c r="E59" s="38">
        <v>159038</v>
      </c>
      <c r="F59" s="39">
        <v>90.66695551539544</v>
      </c>
      <c r="G59" s="40"/>
      <c r="H59" s="143">
        <v>298.888</v>
      </c>
      <c r="I59" s="144">
        <v>407.61</v>
      </c>
      <c r="J59" s="144">
        <v>281.172</v>
      </c>
      <c r="K59" s="41">
        <v>68.98064326194157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2"/>
      <c r="I60" s="142"/>
      <c r="J60" s="142"/>
      <c r="K60" s="32"/>
    </row>
    <row r="61" spans="1:11" s="33" customFormat="1" ht="11.25" customHeight="1">
      <c r="A61" s="35" t="s">
        <v>47</v>
      </c>
      <c r="B61" s="29"/>
      <c r="C61" s="30">
        <v>2533</v>
      </c>
      <c r="D61" s="30">
        <v>1980</v>
      </c>
      <c r="E61" s="30">
        <v>2700</v>
      </c>
      <c r="F61" s="31"/>
      <c r="G61" s="31"/>
      <c r="H61" s="142">
        <v>4.911</v>
      </c>
      <c r="I61" s="142">
        <v>3.864</v>
      </c>
      <c r="J61" s="142">
        <v>3.708</v>
      </c>
      <c r="K61" s="32"/>
    </row>
    <row r="62" spans="1:11" s="33" customFormat="1" ht="11.25" customHeight="1">
      <c r="A62" s="35" t="s">
        <v>48</v>
      </c>
      <c r="B62" s="29"/>
      <c r="C62" s="30">
        <v>1127</v>
      </c>
      <c r="D62" s="30">
        <v>1350</v>
      </c>
      <c r="E62" s="30">
        <v>1302</v>
      </c>
      <c r="F62" s="31"/>
      <c r="G62" s="31"/>
      <c r="H62" s="142">
        <v>1.355</v>
      </c>
      <c r="I62" s="142">
        <v>1.399</v>
      </c>
      <c r="J62" s="142">
        <v>1.763</v>
      </c>
      <c r="K62" s="32"/>
    </row>
    <row r="63" spans="1:11" s="33" customFormat="1" ht="11.25" customHeight="1">
      <c r="A63" s="35" t="s">
        <v>49</v>
      </c>
      <c r="B63" s="29"/>
      <c r="C63" s="30">
        <v>1911</v>
      </c>
      <c r="D63" s="30">
        <v>1916</v>
      </c>
      <c r="E63" s="30">
        <v>2020</v>
      </c>
      <c r="F63" s="31"/>
      <c r="G63" s="31"/>
      <c r="H63" s="142">
        <v>3.697</v>
      </c>
      <c r="I63" s="142">
        <v>5.28</v>
      </c>
      <c r="J63" s="142">
        <v>3.523</v>
      </c>
      <c r="K63" s="32"/>
    </row>
    <row r="64" spans="1:11" s="42" customFormat="1" ht="11.25" customHeight="1">
      <c r="A64" s="36" t="s">
        <v>50</v>
      </c>
      <c r="B64" s="37"/>
      <c r="C64" s="38">
        <v>5571</v>
      </c>
      <c r="D64" s="38">
        <v>5246</v>
      </c>
      <c r="E64" s="38">
        <v>6022</v>
      </c>
      <c r="F64" s="39">
        <v>114.79222264582539</v>
      </c>
      <c r="G64" s="40"/>
      <c r="H64" s="143">
        <v>9.963000000000001</v>
      </c>
      <c r="I64" s="144">
        <v>10.543</v>
      </c>
      <c r="J64" s="144">
        <v>8.994</v>
      </c>
      <c r="K64" s="41">
        <v>85.30778715735559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2"/>
      <c r="I65" s="142"/>
      <c r="J65" s="142"/>
      <c r="K65" s="32"/>
    </row>
    <row r="66" spans="1:11" s="42" customFormat="1" ht="11.25" customHeight="1">
      <c r="A66" s="36" t="s">
        <v>51</v>
      </c>
      <c r="B66" s="37"/>
      <c r="C66" s="38">
        <v>19473</v>
      </c>
      <c r="D66" s="38">
        <v>14573</v>
      </c>
      <c r="E66" s="38">
        <v>14666</v>
      </c>
      <c r="F66" s="39">
        <v>100.63816647224319</v>
      </c>
      <c r="G66" s="40"/>
      <c r="H66" s="143">
        <v>17.453</v>
      </c>
      <c r="I66" s="144">
        <v>20.946</v>
      </c>
      <c r="J66" s="144">
        <v>19.939</v>
      </c>
      <c r="K66" s="41">
        <v>95.19239950348515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2"/>
      <c r="I67" s="142"/>
      <c r="J67" s="142"/>
      <c r="K67" s="32"/>
    </row>
    <row r="68" spans="1:11" s="33" customFormat="1" ht="11.25" customHeight="1">
      <c r="A68" s="35" t="s">
        <v>52</v>
      </c>
      <c r="B68" s="29"/>
      <c r="C68" s="30">
        <v>50086</v>
      </c>
      <c r="D68" s="30">
        <v>57700</v>
      </c>
      <c r="E68" s="30">
        <v>46000</v>
      </c>
      <c r="F68" s="31"/>
      <c r="G68" s="31"/>
      <c r="H68" s="142">
        <v>61.255</v>
      </c>
      <c r="I68" s="142">
        <v>190.6</v>
      </c>
      <c r="J68" s="142">
        <v>50</v>
      </c>
      <c r="K68" s="32"/>
    </row>
    <row r="69" spans="1:11" s="33" customFormat="1" ht="11.25" customHeight="1">
      <c r="A69" s="35" t="s">
        <v>53</v>
      </c>
      <c r="B69" s="29"/>
      <c r="C69" s="30">
        <v>4794</v>
      </c>
      <c r="D69" s="30">
        <v>6340</v>
      </c>
      <c r="E69" s="30">
        <v>5200</v>
      </c>
      <c r="F69" s="31"/>
      <c r="G69" s="31"/>
      <c r="H69" s="142">
        <v>5.417</v>
      </c>
      <c r="I69" s="142">
        <v>14.9</v>
      </c>
      <c r="J69" s="142">
        <v>4</v>
      </c>
      <c r="K69" s="32"/>
    </row>
    <row r="70" spans="1:11" s="42" customFormat="1" ht="11.25" customHeight="1">
      <c r="A70" s="36" t="s">
        <v>54</v>
      </c>
      <c r="B70" s="37"/>
      <c r="C70" s="38">
        <v>54880</v>
      </c>
      <c r="D70" s="38">
        <v>64040</v>
      </c>
      <c r="E70" s="38">
        <v>51200</v>
      </c>
      <c r="F70" s="39">
        <v>79.95003123048095</v>
      </c>
      <c r="G70" s="40"/>
      <c r="H70" s="143">
        <v>66.672</v>
      </c>
      <c r="I70" s="144">
        <v>205.5</v>
      </c>
      <c r="J70" s="144">
        <v>54</v>
      </c>
      <c r="K70" s="41">
        <v>26.277372262773724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2"/>
      <c r="I71" s="142"/>
      <c r="J71" s="142"/>
      <c r="K71" s="32"/>
    </row>
    <row r="72" spans="1:11" s="33" customFormat="1" ht="11.25" customHeight="1">
      <c r="A72" s="35" t="s">
        <v>55</v>
      </c>
      <c r="B72" s="29"/>
      <c r="C72" s="30">
        <v>4858</v>
      </c>
      <c r="D72" s="30">
        <v>4590</v>
      </c>
      <c r="E72" s="30">
        <v>2913</v>
      </c>
      <c r="F72" s="31"/>
      <c r="G72" s="31"/>
      <c r="H72" s="142">
        <v>6.008</v>
      </c>
      <c r="I72" s="142">
        <v>7.113</v>
      </c>
      <c r="J72" s="142">
        <v>4.508</v>
      </c>
      <c r="K72" s="32"/>
    </row>
    <row r="73" spans="1:11" s="33" customFormat="1" ht="11.25" customHeight="1">
      <c r="A73" s="35" t="s">
        <v>56</v>
      </c>
      <c r="B73" s="29"/>
      <c r="C73" s="30">
        <v>12380</v>
      </c>
      <c r="D73" s="30">
        <v>12276</v>
      </c>
      <c r="E73" s="30">
        <v>12954</v>
      </c>
      <c r="F73" s="31"/>
      <c r="G73" s="31"/>
      <c r="H73" s="142">
        <v>18.941</v>
      </c>
      <c r="I73" s="142">
        <v>18.782</v>
      </c>
      <c r="J73" s="142">
        <v>18.926</v>
      </c>
      <c r="K73" s="32"/>
    </row>
    <row r="74" spans="1:11" s="33" customFormat="1" ht="11.25" customHeight="1">
      <c r="A74" s="35" t="s">
        <v>57</v>
      </c>
      <c r="B74" s="29"/>
      <c r="C74" s="30">
        <v>31138</v>
      </c>
      <c r="D74" s="30">
        <v>27226</v>
      </c>
      <c r="E74" s="30">
        <v>27084</v>
      </c>
      <c r="F74" s="31"/>
      <c r="G74" s="31"/>
      <c r="H74" s="142">
        <v>50.704</v>
      </c>
      <c r="I74" s="142">
        <v>122.517</v>
      </c>
      <c r="J74" s="142">
        <v>47.925</v>
      </c>
      <c r="K74" s="32"/>
    </row>
    <row r="75" spans="1:11" s="33" customFormat="1" ht="11.25" customHeight="1">
      <c r="A75" s="35" t="s">
        <v>58</v>
      </c>
      <c r="B75" s="29"/>
      <c r="C75" s="30">
        <v>27656</v>
      </c>
      <c r="D75" s="30">
        <v>24943</v>
      </c>
      <c r="E75" s="30">
        <v>26224</v>
      </c>
      <c r="F75" s="31"/>
      <c r="G75" s="31"/>
      <c r="H75" s="142">
        <v>33.224</v>
      </c>
      <c r="I75" s="142">
        <v>36.686</v>
      </c>
      <c r="J75" s="142">
        <v>40.999</v>
      </c>
      <c r="K75" s="32"/>
    </row>
    <row r="76" spans="1:11" s="33" customFormat="1" ht="11.25" customHeight="1">
      <c r="A76" s="35" t="s">
        <v>59</v>
      </c>
      <c r="B76" s="29"/>
      <c r="C76" s="30">
        <v>2290</v>
      </c>
      <c r="D76" s="30">
        <v>2585</v>
      </c>
      <c r="E76" s="30">
        <v>2135</v>
      </c>
      <c r="F76" s="31"/>
      <c r="G76" s="31"/>
      <c r="H76" s="142">
        <v>6.215</v>
      </c>
      <c r="I76" s="142">
        <v>7.238</v>
      </c>
      <c r="J76" s="142">
        <v>4.862</v>
      </c>
      <c r="K76" s="32"/>
    </row>
    <row r="77" spans="1:11" s="33" customFormat="1" ht="11.25" customHeight="1">
      <c r="A77" s="35" t="s">
        <v>60</v>
      </c>
      <c r="B77" s="29"/>
      <c r="C77" s="30">
        <v>4898</v>
      </c>
      <c r="D77" s="30">
        <v>4982</v>
      </c>
      <c r="E77" s="30">
        <v>4535</v>
      </c>
      <c r="F77" s="31"/>
      <c r="G77" s="31"/>
      <c r="H77" s="142">
        <v>10.91</v>
      </c>
      <c r="I77" s="142">
        <v>18.6</v>
      </c>
      <c r="J77" s="142">
        <v>4.86</v>
      </c>
      <c r="K77" s="32"/>
    </row>
    <row r="78" spans="1:11" s="33" customFormat="1" ht="11.25" customHeight="1">
      <c r="A78" s="35" t="s">
        <v>61</v>
      </c>
      <c r="B78" s="29"/>
      <c r="C78" s="30">
        <v>9314</v>
      </c>
      <c r="D78" s="30">
        <v>9212</v>
      </c>
      <c r="E78" s="30">
        <v>9200</v>
      </c>
      <c r="F78" s="31"/>
      <c r="G78" s="31"/>
      <c r="H78" s="142">
        <v>11.557</v>
      </c>
      <c r="I78" s="142">
        <v>16.582</v>
      </c>
      <c r="J78" s="142">
        <v>10.18</v>
      </c>
      <c r="K78" s="32"/>
    </row>
    <row r="79" spans="1:11" s="33" customFormat="1" ht="11.25" customHeight="1">
      <c r="A79" s="35" t="s">
        <v>62</v>
      </c>
      <c r="B79" s="29"/>
      <c r="C79" s="30">
        <v>14042</v>
      </c>
      <c r="D79" s="30">
        <v>14719</v>
      </c>
      <c r="E79" s="30">
        <v>13795</v>
      </c>
      <c r="F79" s="31"/>
      <c r="G79" s="31"/>
      <c r="H79" s="142">
        <v>31.836</v>
      </c>
      <c r="I79" s="142">
        <v>46.696</v>
      </c>
      <c r="J79" s="142">
        <v>30.349</v>
      </c>
      <c r="K79" s="32"/>
    </row>
    <row r="80" spans="1:11" s="42" customFormat="1" ht="11.25" customHeight="1">
      <c r="A80" s="43" t="s">
        <v>63</v>
      </c>
      <c r="B80" s="37"/>
      <c r="C80" s="38">
        <v>106576</v>
      </c>
      <c r="D80" s="38">
        <v>100533</v>
      </c>
      <c r="E80" s="38">
        <v>98840</v>
      </c>
      <c r="F80" s="39">
        <v>98.31597584872628</v>
      </c>
      <c r="G80" s="40"/>
      <c r="H80" s="143">
        <v>169.39499999999998</v>
      </c>
      <c r="I80" s="144">
        <v>274.214</v>
      </c>
      <c r="J80" s="144">
        <v>162.60899999999998</v>
      </c>
      <c r="K80" s="41">
        <v>59.30003573851079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2"/>
      <c r="I81" s="142"/>
      <c r="J81" s="142"/>
      <c r="K81" s="32"/>
    </row>
    <row r="82" spans="1:11" s="33" customFormat="1" ht="11.25" customHeight="1">
      <c r="A82" s="35" t="s">
        <v>64</v>
      </c>
      <c r="B82" s="29"/>
      <c r="C82" s="30">
        <v>180</v>
      </c>
      <c r="D82" s="30">
        <v>180</v>
      </c>
      <c r="E82" s="30">
        <v>172</v>
      </c>
      <c r="F82" s="31"/>
      <c r="G82" s="31"/>
      <c r="H82" s="142">
        <v>0.163</v>
      </c>
      <c r="I82" s="142">
        <v>0.163</v>
      </c>
      <c r="J82" s="142">
        <v>0.138</v>
      </c>
      <c r="K82" s="32"/>
    </row>
    <row r="83" spans="1:11" s="33" customFormat="1" ht="11.25" customHeight="1">
      <c r="A83" s="35" t="s">
        <v>65</v>
      </c>
      <c r="B83" s="29"/>
      <c r="C83" s="30">
        <v>185</v>
      </c>
      <c r="D83" s="30">
        <v>185</v>
      </c>
      <c r="E83" s="30">
        <v>200</v>
      </c>
      <c r="F83" s="31"/>
      <c r="G83" s="31"/>
      <c r="H83" s="142">
        <v>0.13</v>
      </c>
      <c r="I83" s="142">
        <v>0.13</v>
      </c>
      <c r="J83" s="142">
        <v>0.15</v>
      </c>
      <c r="K83" s="32"/>
    </row>
    <row r="84" spans="1:11" s="42" customFormat="1" ht="11.25" customHeight="1">
      <c r="A84" s="36" t="s">
        <v>66</v>
      </c>
      <c r="B84" s="37"/>
      <c r="C84" s="38">
        <v>365</v>
      </c>
      <c r="D84" s="38">
        <v>365</v>
      </c>
      <c r="E84" s="38">
        <v>372</v>
      </c>
      <c r="F84" s="39">
        <v>101.91780821917808</v>
      </c>
      <c r="G84" s="40"/>
      <c r="H84" s="143">
        <v>0.29300000000000004</v>
      </c>
      <c r="I84" s="144">
        <v>0.29300000000000004</v>
      </c>
      <c r="J84" s="144">
        <v>0.28800000000000003</v>
      </c>
      <c r="K84" s="41">
        <v>98.29351535836177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2"/>
      <c r="I85" s="142"/>
      <c r="J85" s="142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5"/>
      <c r="I86" s="146"/>
      <c r="J86" s="146"/>
      <c r="K86" s="50"/>
    </row>
    <row r="87" spans="1:11" s="42" customFormat="1" ht="11.25" customHeight="1">
      <c r="A87" s="51" t="s">
        <v>67</v>
      </c>
      <c r="B87" s="52"/>
      <c r="C87" s="53">
        <v>558767</v>
      </c>
      <c r="D87" s="53">
        <v>553549</v>
      </c>
      <c r="E87" s="53">
        <v>462973</v>
      </c>
      <c r="F87" s="54">
        <f>IF(D87&gt;0,100*E87/D87,0)</f>
        <v>83.63722091449898</v>
      </c>
      <c r="G87" s="40"/>
      <c r="H87" s="147">
        <v>843.2589999999999</v>
      </c>
      <c r="I87" s="148">
        <v>1485.773</v>
      </c>
      <c r="J87" s="148">
        <v>816.973</v>
      </c>
      <c r="K87" s="54">
        <f>IF(I87&gt;0,100*J87/I87,0)</f>
        <v>54.98639428768728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5" useFirstPageNumber="1" horizontalDpi="600" verticalDpi="600" orientation="portrait" paperSize="9" scale="72" r:id="rId1"/>
  <headerFooter alignWithMargins="0"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8"/>
  <dimension ref="A1:K625"/>
  <sheetViews>
    <sheetView view="pageBreakPreview" zoomScale="95" zoomScaleSheetLayoutView="95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6" t="s">
        <v>0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</row>
    <row r="2" spans="1:11" s="1" customFormat="1" ht="11.25" customHeight="1">
      <c r="A2" s="3" t="s">
        <v>76</v>
      </c>
      <c r="B2" s="4"/>
      <c r="C2" s="4"/>
      <c r="D2" s="4"/>
      <c r="E2" s="5"/>
      <c r="F2" s="4"/>
      <c r="G2" s="4"/>
      <c r="H2" s="4"/>
      <c r="I2" s="6"/>
      <c r="J2" s="187" t="s">
        <v>69</v>
      </c>
      <c r="K2" s="187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8" t="s">
        <v>2</v>
      </c>
      <c r="D4" s="189"/>
      <c r="E4" s="189"/>
      <c r="F4" s="190"/>
      <c r="G4" s="9"/>
      <c r="H4" s="191" t="s">
        <v>3</v>
      </c>
      <c r="I4" s="192"/>
      <c r="J4" s="192"/>
      <c r="K4" s="193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2017</v>
      </c>
      <c r="D6" s="16">
        <f>E6-1</f>
        <v>2018</v>
      </c>
      <c r="E6" s="16">
        <v>2019</v>
      </c>
      <c r="F6" s="17">
        <f>E6</f>
        <v>2019</v>
      </c>
      <c r="G6" s="18"/>
      <c r="H6" s="15">
        <f>J6-2</f>
        <v>2017</v>
      </c>
      <c r="I6" s="16">
        <f>J6-1</f>
        <v>2018</v>
      </c>
      <c r="J6" s="16">
        <v>2019</v>
      </c>
      <c r="K6" s="17">
        <f>J6</f>
        <v>2019</v>
      </c>
    </row>
    <row r="7" spans="1:11" s="10" customFormat="1" ht="11.25" customHeight="1" thickBot="1">
      <c r="A7" s="19"/>
      <c r="B7" s="8"/>
      <c r="C7" s="20" t="s">
        <v>309</v>
      </c>
      <c r="D7" s="21" t="s">
        <v>6</v>
      </c>
      <c r="E7" s="21">
        <v>3</v>
      </c>
      <c r="F7" s="22" t="str">
        <f>CONCATENATE(D6,"=100")</f>
        <v>2018=100</v>
      </c>
      <c r="G7" s="23"/>
      <c r="H7" s="20" t="s">
        <v>309</v>
      </c>
      <c r="I7" s="21" t="s">
        <v>6</v>
      </c>
      <c r="J7" s="21">
        <v>6</v>
      </c>
      <c r="K7" s="22" t="str">
        <f>CONCATENATE(I6,"=100")</f>
        <v>2018=100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59</v>
      </c>
      <c r="D9" s="30">
        <v>60</v>
      </c>
      <c r="E9" s="30">
        <v>60</v>
      </c>
      <c r="F9" s="31"/>
      <c r="G9" s="31"/>
      <c r="H9" s="142">
        <v>0.164</v>
      </c>
      <c r="I9" s="142">
        <v>0.172</v>
      </c>
      <c r="J9" s="142">
        <v>0.177</v>
      </c>
      <c r="K9" s="32"/>
    </row>
    <row r="10" spans="1:11" s="33" customFormat="1" ht="11.25" customHeight="1">
      <c r="A10" s="35" t="s">
        <v>8</v>
      </c>
      <c r="B10" s="29"/>
      <c r="C10" s="30">
        <v>748</v>
      </c>
      <c r="D10" s="30">
        <v>452</v>
      </c>
      <c r="E10" s="30">
        <v>453</v>
      </c>
      <c r="F10" s="31"/>
      <c r="G10" s="31"/>
      <c r="H10" s="142">
        <v>0.957</v>
      </c>
      <c r="I10" s="142">
        <v>1.808</v>
      </c>
      <c r="J10" s="142">
        <v>2.075</v>
      </c>
      <c r="K10" s="32"/>
    </row>
    <row r="11" spans="1:11" s="33" customFormat="1" ht="11.25" customHeight="1">
      <c r="A11" s="28" t="s">
        <v>9</v>
      </c>
      <c r="B11" s="29"/>
      <c r="C11" s="30">
        <v>4333</v>
      </c>
      <c r="D11" s="30">
        <v>2600</v>
      </c>
      <c r="E11" s="30">
        <v>2600</v>
      </c>
      <c r="F11" s="31"/>
      <c r="G11" s="31"/>
      <c r="H11" s="142">
        <v>20.278</v>
      </c>
      <c r="I11" s="142">
        <v>9.75</v>
      </c>
      <c r="J11" s="142">
        <v>10.478</v>
      </c>
      <c r="K11" s="32"/>
    </row>
    <row r="12" spans="1:11" s="33" customFormat="1" ht="11.25" customHeight="1">
      <c r="A12" s="35" t="s">
        <v>10</v>
      </c>
      <c r="B12" s="29"/>
      <c r="C12" s="30">
        <v>22</v>
      </c>
      <c r="D12" s="30">
        <v>58</v>
      </c>
      <c r="E12" s="30">
        <v>50</v>
      </c>
      <c r="F12" s="31"/>
      <c r="G12" s="31"/>
      <c r="H12" s="142">
        <v>0.041</v>
      </c>
      <c r="I12" s="142">
        <v>0.154</v>
      </c>
      <c r="J12" s="142">
        <v>0.194</v>
      </c>
      <c r="K12" s="32"/>
    </row>
    <row r="13" spans="1:11" s="42" customFormat="1" ht="11.25" customHeight="1">
      <c r="A13" s="36" t="s">
        <v>11</v>
      </c>
      <c r="B13" s="37"/>
      <c r="C13" s="38">
        <v>5162</v>
      </c>
      <c r="D13" s="38">
        <v>3170</v>
      </c>
      <c r="E13" s="38">
        <v>3163</v>
      </c>
      <c r="F13" s="39">
        <v>99.77917981072555</v>
      </c>
      <c r="G13" s="40"/>
      <c r="H13" s="143">
        <v>21.439999999999998</v>
      </c>
      <c r="I13" s="144">
        <v>11.884</v>
      </c>
      <c r="J13" s="144">
        <v>12.924000000000001</v>
      </c>
      <c r="K13" s="41">
        <v>108.75126220127903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2"/>
      <c r="I14" s="142"/>
      <c r="J14" s="142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3"/>
      <c r="I15" s="144"/>
      <c r="J15" s="144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2"/>
      <c r="I16" s="142"/>
      <c r="J16" s="142"/>
      <c r="K16" s="32"/>
    </row>
    <row r="17" spans="1:11" s="42" customFormat="1" ht="11.25" customHeight="1">
      <c r="A17" s="36" t="s">
        <v>13</v>
      </c>
      <c r="B17" s="37"/>
      <c r="C17" s="38">
        <v>30</v>
      </c>
      <c r="D17" s="38">
        <v>53</v>
      </c>
      <c r="E17" s="38">
        <v>53</v>
      </c>
      <c r="F17" s="39">
        <v>100</v>
      </c>
      <c r="G17" s="40"/>
      <c r="H17" s="143">
        <v>0.036</v>
      </c>
      <c r="I17" s="144">
        <v>0.053</v>
      </c>
      <c r="J17" s="144">
        <v>0.056</v>
      </c>
      <c r="K17" s="41">
        <v>105.66037735849058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2"/>
      <c r="I18" s="142"/>
      <c r="J18" s="142"/>
      <c r="K18" s="32"/>
    </row>
    <row r="19" spans="1:11" s="33" customFormat="1" ht="11.25" customHeight="1">
      <c r="A19" s="28" t="s">
        <v>14</v>
      </c>
      <c r="B19" s="29"/>
      <c r="C19" s="30">
        <v>85</v>
      </c>
      <c r="D19" s="30">
        <v>60</v>
      </c>
      <c r="E19" s="30">
        <v>101</v>
      </c>
      <c r="F19" s="31"/>
      <c r="G19" s="31"/>
      <c r="H19" s="142">
        <v>0.349</v>
      </c>
      <c r="I19" s="142">
        <v>0.24</v>
      </c>
      <c r="J19" s="142">
        <v>0.454</v>
      </c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2"/>
      <c r="I20" s="142"/>
      <c r="J20" s="142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2"/>
      <c r="I21" s="142"/>
      <c r="J21" s="142"/>
      <c r="K21" s="32"/>
    </row>
    <row r="22" spans="1:11" s="42" customFormat="1" ht="11.25" customHeight="1">
      <c r="A22" s="36" t="s">
        <v>17</v>
      </c>
      <c r="B22" s="37"/>
      <c r="C22" s="38">
        <v>85</v>
      </c>
      <c r="D22" s="38">
        <v>60</v>
      </c>
      <c r="E22" s="38">
        <v>101</v>
      </c>
      <c r="F22" s="39">
        <v>168.33333333333334</v>
      </c>
      <c r="G22" s="40"/>
      <c r="H22" s="143">
        <v>0.349</v>
      </c>
      <c r="I22" s="144">
        <v>0.24</v>
      </c>
      <c r="J22" s="144">
        <v>0.454</v>
      </c>
      <c r="K22" s="41">
        <v>189.16666666666666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2"/>
      <c r="I23" s="142"/>
      <c r="J23" s="142"/>
      <c r="K23" s="32"/>
    </row>
    <row r="24" spans="1:11" s="42" customFormat="1" ht="11.25" customHeight="1">
      <c r="A24" s="36" t="s">
        <v>18</v>
      </c>
      <c r="B24" s="37"/>
      <c r="C24" s="38">
        <v>55</v>
      </c>
      <c r="D24" s="38">
        <v>65</v>
      </c>
      <c r="E24" s="38">
        <v>81</v>
      </c>
      <c r="F24" s="39">
        <v>124.61538461538461</v>
      </c>
      <c r="G24" s="40"/>
      <c r="H24" s="143">
        <v>0.15</v>
      </c>
      <c r="I24" s="144">
        <v>0.21</v>
      </c>
      <c r="J24" s="144">
        <v>0.277</v>
      </c>
      <c r="K24" s="41">
        <v>131.90476190476193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2"/>
      <c r="I25" s="142"/>
      <c r="J25" s="142"/>
      <c r="K25" s="32"/>
    </row>
    <row r="26" spans="1:11" s="42" customFormat="1" ht="11.25" customHeight="1">
      <c r="A26" s="36" t="s">
        <v>19</v>
      </c>
      <c r="B26" s="37"/>
      <c r="C26" s="38">
        <v>219</v>
      </c>
      <c r="D26" s="38">
        <v>200</v>
      </c>
      <c r="E26" s="38">
        <v>100</v>
      </c>
      <c r="F26" s="39">
        <v>50</v>
      </c>
      <c r="G26" s="40"/>
      <c r="H26" s="143">
        <v>0.786</v>
      </c>
      <c r="I26" s="144">
        <v>0.9</v>
      </c>
      <c r="J26" s="144">
        <v>0.35</v>
      </c>
      <c r="K26" s="41">
        <v>38.888888888888886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2"/>
      <c r="I27" s="142"/>
      <c r="J27" s="142"/>
      <c r="K27" s="32"/>
    </row>
    <row r="28" spans="1:11" s="33" customFormat="1" ht="11.25" customHeight="1">
      <c r="A28" s="35" t="s">
        <v>20</v>
      </c>
      <c r="B28" s="29"/>
      <c r="C28" s="30">
        <v>391</v>
      </c>
      <c r="D28" s="30">
        <v>562</v>
      </c>
      <c r="E28" s="30">
        <v>869</v>
      </c>
      <c r="F28" s="31"/>
      <c r="G28" s="31"/>
      <c r="H28" s="142">
        <v>1.182</v>
      </c>
      <c r="I28" s="142">
        <v>1.602</v>
      </c>
      <c r="J28" s="142">
        <v>1.986</v>
      </c>
      <c r="K28" s="32"/>
    </row>
    <row r="29" spans="1:11" s="33" customFormat="1" ht="11.25" customHeight="1">
      <c r="A29" s="35" t="s">
        <v>21</v>
      </c>
      <c r="B29" s="29"/>
      <c r="C29" s="30">
        <v>8116</v>
      </c>
      <c r="D29" s="30">
        <v>9424</v>
      </c>
      <c r="E29" s="30">
        <v>9001</v>
      </c>
      <c r="F29" s="31"/>
      <c r="G29" s="31"/>
      <c r="H29" s="142">
        <v>12.912</v>
      </c>
      <c r="I29" s="142">
        <v>21.244</v>
      </c>
      <c r="J29" s="142">
        <v>23.728</v>
      </c>
      <c r="K29" s="32"/>
    </row>
    <row r="30" spans="1:11" s="33" customFormat="1" ht="11.25" customHeight="1">
      <c r="A30" s="35" t="s">
        <v>22</v>
      </c>
      <c r="B30" s="29"/>
      <c r="C30" s="30">
        <v>3487</v>
      </c>
      <c r="D30" s="30">
        <v>4604</v>
      </c>
      <c r="E30" s="30">
        <v>3587</v>
      </c>
      <c r="F30" s="31"/>
      <c r="G30" s="31"/>
      <c r="H30" s="142">
        <v>5.264</v>
      </c>
      <c r="I30" s="142">
        <v>10.074</v>
      </c>
      <c r="J30" s="142">
        <v>5.877</v>
      </c>
      <c r="K30" s="32"/>
    </row>
    <row r="31" spans="1:11" s="42" customFormat="1" ht="11.25" customHeight="1">
      <c r="A31" s="43" t="s">
        <v>23</v>
      </c>
      <c r="B31" s="37"/>
      <c r="C31" s="38">
        <v>11994</v>
      </c>
      <c r="D31" s="38">
        <v>14590</v>
      </c>
      <c r="E31" s="38">
        <v>13457</v>
      </c>
      <c r="F31" s="39">
        <v>92.23440712816998</v>
      </c>
      <c r="G31" s="40"/>
      <c r="H31" s="143">
        <v>19.358</v>
      </c>
      <c r="I31" s="144">
        <v>32.92</v>
      </c>
      <c r="J31" s="144">
        <v>31.591</v>
      </c>
      <c r="K31" s="41">
        <v>95.96294046172538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2"/>
      <c r="I32" s="142"/>
      <c r="J32" s="142"/>
      <c r="K32" s="32"/>
    </row>
    <row r="33" spans="1:11" s="33" customFormat="1" ht="11.25" customHeight="1">
      <c r="A33" s="35" t="s">
        <v>24</v>
      </c>
      <c r="B33" s="29"/>
      <c r="C33" s="30">
        <v>57</v>
      </c>
      <c r="D33" s="30">
        <v>20</v>
      </c>
      <c r="E33" s="30">
        <v>23</v>
      </c>
      <c r="F33" s="31"/>
      <c r="G33" s="31"/>
      <c r="H33" s="142">
        <v>0.154</v>
      </c>
      <c r="I33" s="142">
        <v>0.06</v>
      </c>
      <c r="J33" s="142">
        <v>0.075</v>
      </c>
      <c r="K33" s="32"/>
    </row>
    <row r="34" spans="1:11" s="33" customFormat="1" ht="11.25" customHeight="1">
      <c r="A34" s="35" t="s">
        <v>25</v>
      </c>
      <c r="B34" s="29"/>
      <c r="C34" s="30">
        <v>453</v>
      </c>
      <c r="D34" s="30">
        <v>430</v>
      </c>
      <c r="E34" s="30">
        <v>500</v>
      </c>
      <c r="F34" s="31"/>
      <c r="G34" s="31"/>
      <c r="H34" s="142">
        <v>1.555</v>
      </c>
      <c r="I34" s="142">
        <v>1.4</v>
      </c>
      <c r="J34" s="142">
        <v>1.4</v>
      </c>
      <c r="K34" s="32"/>
    </row>
    <row r="35" spans="1:11" s="33" customFormat="1" ht="11.25" customHeight="1">
      <c r="A35" s="35" t="s">
        <v>26</v>
      </c>
      <c r="B35" s="29"/>
      <c r="C35" s="30">
        <v>595</v>
      </c>
      <c r="D35" s="30">
        <v>800</v>
      </c>
      <c r="E35" s="30">
        <v>700</v>
      </c>
      <c r="F35" s="31"/>
      <c r="G35" s="31"/>
      <c r="H35" s="142">
        <v>1.653</v>
      </c>
      <c r="I35" s="142">
        <v>2.1</v>
      </c>
      <c r="J35" s="142">
        <v>1.1</v>
      </c>
      <c r="K35" s="32"/>
    </row>
    <row r="36" spans="1:11" s="33" customFormat="1" ht="11.25" customHeight="1">
      <c r="A36" s="35" t="s">
        <v>27</v>
      </c>
      <c r="B36" s="29"/>
      <c r="C36" s="30">
        <v>12</v>
      </c>
      <c r="D36" s="30">
        <v>12</v>
      </c>
      <c r="E36" s="30">
        <v>13</v>
      </c>
      <c r="F36" s="31"/>
      <c r="G36" s="31"/>
      <c r="H36" s="142">
        <v>0.027</v>
      </c>
      <c r="I36" s="142">
        <v>0.027</v>
      </c>
      <c r="J36" s="142">
        <v>0.004</v>
      </c>
      <c r="K36" s="32"/>
    </row>
    <row r="37" spans="1:11" s="42" customFormat="1" ht="11.25" customHeight="1">
      <c r="A37" s="36" t="s">
        <v>28</v>
      </c>
      <c r="B37" s="37"/>
      <c r="C37" s="38">
        <v>1117</v>
      </c>
      <c r="D37" s="38">
        <v>1262</v>
      </c>
      <c r="E37" s="38">
        <v>1236</v>
      </c>
      <c r="F37" s="39">
        <v>97.93977812995246</v>
      </c>
      <c r="G37" s="40"/>
      <c r="H37" s="143">
        <v>3.3890000000000002</v>
      </c>
      <c r="I37" s="144">
        <v>3.587</v>
      </c>
      <c r="J37" s="144">
        <v>2.579</v>
      </c>
      <c r="K37" s="41">
        <v>71.89852244215223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2"/>
      <c r="I38" s="142"/>
      <c r="J38" s="142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43"/>
      <c r="I39" s="144"/>
      <c r="J39" s="144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2"/>
      <c r="I40" s="142"/>
      <c r="J40" s="142"/>
      <c r="K40" s="32"/>
    </row>
    <row r="41" spans="1:11" s="33" customFormat="1" ht="11.25" customHeight="1">
      <c r="A41" s="28" t="s">
        <v>30</v>
      </c>
      <c r="B41" s="29"/>
      <c r="C41" s="30">
        <v>9054</v>
      </c>
      <c r="D41" s="30">
        <v>12339</v>
      </c>
      <c r="E41" s="30">
        <v>12596</v>
      </c>
      <c r="F41" s="31"/>
      <c r="G41" s="31"/>
      <c r="H41" s="142">
        <v>3.042</v>
      </c>
      <c r="I41" s="142">
        <v>31.613</v>
      </c>
      <c r="J41" s="142">
        <v>11.094</v>
      </c>
      <c r="K41" s="32"/>
    </row>
    <row r="42" spans="1:11" s="33" customFormat="1" ht="11.25" customHeight="1">
      <c r="A42" s="35" t="s">
        <v>31</v>
      </c>
      <c r="B42" s="29"/>
      <c r="C42" s="30">
        <v>3023</v>
      </c>
      <c r="D42" s="30">
        <v>5361</v>
      </c>
      <c r="E42" s="30">
        <v>5778</v>
      </c>
      <c r="F42" s="31"/>
      <c r="G42" s="31"/>
      <c r="H42" s="142">
        <v>4.989</v>
      </c>
      <c r="I42" s="142">
        <v>17.321</v>
      </c>
      <c r="J42" s="142">
        <v>13.744</v>
      </c>
      <c r="K42" s="32"/>
    </row>
    <row r="43" spans="1:11" s="33" customFormat="1" ht="11.25" customHeight="1">
      <c r="A43" s="35" t="s">
        <v>32</v>
      </c>
      <c r="B43" s="29"/>
      <c r="C43" s="30">
        <v>6169</v>
      </c>
      <c r="D43" s="30">
        <v>9556</v>
      </c>
      <c r="E43" s="30">
        <v>11416</v>
      </c>
      <c r="F43" s="31"/>
      <c r="G43" s="31"/>
      <c r="H43" s="142">
        <v>5.67</v>
      </c>
      <c r="I43" s="142">
        <v>24.516</v>
      </c>
      <c r="J43" s="142">
        <v>15.773</v>
      </c>
      <c r="K43" s="32"/>
    </row>
    <row r="44" spans="1:11" s="33" customFormat="1" ht="11.25" customHeight="1">
      <c r="A44" s="35" t="s">
        <v>33</v>
      </c>
      <c r="B44" s="29"/>
      <c r="C44" s="30">
        <v>12730</v>
      </c>
      <c r="D44" s="30">
        <v>15405</v>
      </c>
      <c r="E44" s="30">
        <v>15622</v>
      </c>
      <c r="F44" s="31"/>
      <c r="G44" s="31"/>
      <c r="H44" s="142">
        <v>15.235</v>
      </c>
      <c r="I44" s="142">
        <v>53.121</v>
      </c>
      <c r="J44" s="142">
        <v>37.39</v>
      </c>
      <c r="K44" s="32"/>
    </row>
    <row r="45" spans="1:11" s="33" customFormat="1" ht="11.25" customHeight="1">
      <c r="A45" s="35" t="s">
        <v>34</v>
      </c>
      <c r="B45" s="29"/>
      <c r="C45" s="30">
        <v>8401</v>
      </c>
      <c r="D45" s="30">
        <v>9185</v>
      </c>
      <c r="E45" s="30">
        <v>8700</v>
      </c>
      <c r="F45" s="31"/>
      <c r="G45" s="31"/>
      <c r="H45" s="142">
        <v>5.267</v>
      </c>
      <c r="I45" s="142">
        <v>25.523</v>
      </c>
      <c r="J45" s="142">
        <v>8.719</v>
      </c>
      <c r="K45" s="32"/>
    </row>
    <row r="46" spans="1:11" s="33" customFormat="1" ht="11.25" customHeight="1">
      <c r="A46" s="35" t="s">
        <v>35</v>
      </c>
      <c r="B46" s="29"/>
      <c r="C46" s="30">
        <v>7787</v>
      </c>
      <c r="D46" s="30">
        <v>11370</v>
      </c>
      <c r="E46" s="30">
        <v>11877</v>
      </c>
      <c r="F46" s="31"/>
      <c r="G46" s="31"/>
      <c r="H46" s="142">
        <v>6.368</v>
      </c>
      <c r="I46" s="142">
        <v>32.067</v>
      </c>
      <c r="J46" s="142">
        <v>19.524</v>
      </c>
      <c r="K46" s="32"/>
    </row>
    <row r="47" spans="1:11" s="33" customFormat="1" ht="11.25" customHeight="1">
      <c r="A47" s="35" t="s">
        <v>36</v>
      </c>
      <c r="B47" s="29"/>
      <c r="C47" s="30">
        <v>11956</v>
      </c>
      <c r="D47" s="30">
        <v>18456</v>
      </c>
      <c r="E47" s="30">
        <v>18726</v>
      </c>
      <c r="F47" s="31"/>
      <c r="G47" s="31"/>
      <c r="H47" s="142">
        <v>23.724</v>
      </c>
      <c r="I47" s="142">
        <v>65.645</v>
      </c>
      <c r="J47" s="142">
        <v>48.415</v>
      </c>
      <c r="K47" s="32"/>
    </row>
    <row r="48" spans="1:11" s="33" customFormat="1" ht="11.25" customHeight="1">
      <c r="A48" s="35" t="s">
        <v>37</v>
      </c>
      <c r="B48" s="29"/>
      <c r="C48" s="30">
        <v>7675</v>
      </c>
      <c r="D48" s="30">
        <v>9097</v>
      </c>
      <c r="E48" s="30">
        <v>7909</v>
      </c>
      <c r="F48" s="31"/>
      <c r="G48" s="31"/>
      <c r="H48" s="142">
        <v>8.163</v>
      </c>
      <c r="I48" s="142">
        <v>29.45</v>
      </c>
      <c r="J48" s="142">
        <v>12.379</v>
      </c>
      <c r="K48" s="32"/>
    </row>
    <row r="49" spans="1:11" s="33" customFormat="1" ht="11.25" customHeight="1">
      <c r="A49" s="35" t="s">
        <v>38</v>
      </c>
      <c r="B49" s="29"/>
      <c r="C49" s="30">
        <v>3393</v>
      </c>
      <c r="D49" s="30">
        <v>3888</v>
      </c>
      <c r="E49" s="30">
        <v>4638</v>
      </c>
      <c r="F49" s="31"/>
      <c r="G49" s="31"/>
      <c r="H49" s="142">
        <v>2.853</v>
      </c>
      <c r="I49" s="142">
        <v>12.892</v>
      </c>
      <c r="J49" s="142">
        <v>7.973</v>
      </c>
      <c r="K49" s="32"/>
    </row>
    <row r="50" spans="1:11" s="42" customFormat="1" ht="11.25" customHeight="1">
      <c r="A50" s="43" t="s">
        <v>39</v>
      </c>
      <c r="B50" s="37"/>
      <c r="C50" s="38">
        <v>70188</v>
      </c>
      <c r="D50" s="38">
        <v>94657</v>
      </c>
      <c r="E50" s="38">
        <v>97262</v>
      </c>
      <c r="F50" s="39">
        <v>102.75204158171081</v>
      </c>
      <c r="G50" s="40"/>
      <c r="H50" s="143">
        <v>75.31099999999999</v>
      </c>
      <c r="I50" s="144">
        <v>292.14799999999997</v>
      </c>
      <c r="J50" s="144">
        <v>175.011</v>
      </c>
      <c r="K50" s="41">
        <v>59.90491120938702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2"/>
      <c r="I51" s="142"/>
      <c r="J51" s="142"/>
      <c r="K51" s="32"/>
    </row>
    <row r="52" spans="1:11" s="42" customFormat="1" ht="11.25" customHeight="1">
      <c r="A52" s="36" t="s">
        <v>40</v>
      </c>
      <c r="B52" s="37"/>
      <c r="C52" s="38">
        <v>804</v>
      </c>
      <c r="D52" s="38">
        <v>1298</v>
      </c>
      <c r="E52" s="38">
        <v>1298</v>
      </c>
      <c r="F52" s="39">
        <v>100</v>
      </c>
      <c r="G52" s="40"/>
      <c r="H52" s="143">
        <v>0.553</v>
      </c>
      <c r="I52" s="144">
        <v>2.035</v>
      </c>
      <c r="J52" s="144">
        <v>2.035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2"/>
      <c r="I53" s="142"/>
      <c r="J53" s="142"/>
      <c r="K53" s="32"/>
    </row>
    <row r="54" spans="1:11" s="33" customFormat="1" ht="11.25" customHeight="1">
      <c r="A54" s="35" t="s">
        <v>41</v>
      </c>
      <c r="B54" s="29"/>
      <c r="C54" s="30">
        <v>2760</v>
      </c>
      <c r="D54" s="30">
        <v>2669</v>
      </c>
      <c r="E54" s="30">
        <v>2874</v>
      </c>
      <c r="F54" s="31"/>
      <c r="G54" s="31"/>
      <c r="H54" s="142">
        <v>3.187</v>
      </c>
      <c r="I54" s="142">
        <v>3.891</v>
      </c>
      <c r="J54" s="142">
        <v>4.502</v>
      </c>
      <c r="K54" s="32"/>
    </row>
    <row r="55" spans="1:11" s="33" customFormat="1" ht="11.25" customHeight="1">
      <c r="A55" s="35" t="s">
        <v>42</v>
      </c>
      <c r="B55" s="29"/>
      <c r="C55" s="30">
        <v>1800</v>
      </c>
      <c r="D55" s="30">
        <v>1672</v>
      </c>
      <c r="E55" s="30">
        <v>1808</v>
      </c>
      <c r="F55" s="31"/>
      <c r="G55" s="31"/>
      <c r="H55" s="142">
        <v>1.55</v>
      </c>
      <c r="I55" s="142">
        <v>2.659</v>
      </c>
      <c r="J55" s="142">
        <v>2.3</v>
      </c>
      <c r="K55" s="32"/>
    </row>
    <row r="56" spans="1:11" s="33" customFormat="1" ht="11.25" customHeight="1">
      <c r="A56" s="35" t="s">
        <v>43</v>
      </c>
      <c r="B56" s="29"/>
      <c r="C56" s="30">
        <v>916</v>
      </c>
      <c r="D56" s="30">
        <v>958</v>
      </c>
      <c r="E56" s="30">
        <v>662</v>
      </c>
      <c r="F56" s="31"/>
      <c r="G56" s="31"/>
      <c r="H56" s="142">
        <v>1.691</v>
      </c>
      <c r="I56" s="142">
        <v>2.395</v>
      </c>
      <c r="J56" s="142">
        <v>1.24</v>
      </c>
      <c r="K56" s="32"/>
    </row>
    <row r="57" spans="1:11" s="33" customFormat="1" ht="11.25" customHeight="1">
      <c r="A57" s="35" t="s">
        <v>44</v>
      </c>
      <c r="B57" s="29"/>
      <c r="C57" s="30">
        <v>3459</v>
      </c>
      <c r="D57" s="30">
        <v>4092</v>
      </c>
      <c r="E57" s="30">
        <v>3690</v>
      </c>
      <c r="F57" s="31"/>
      <c r="G57" s="31"/>
      <c r="H57" s="142">
        <v>4.848</v>
      </c>
      <c r="I57" s="142">
        <v>11.501</v>
      </c>
      <c r="J57" s="142">
        <v>3.7</v>
      </c>
      <c r="K57" s="32"/>
    </row>
    <row r="58" spans="1:11" s="33" customFormat="1" ht="11.25" customHeight="1">
      <c r="A58" s="35" t="s">
        <v>45</v>
      </c>
      <c r="B58" s="29"/>
      <c r="C58" s="30">
        <v>7045</v>
      </c>
      <c r="D58" s="30">
        <v>7634</v>
      </c>
      <c r="E58" s="30">
        <v>7783</v>
      </c>
      <c r="F58" s="31"/>
      <c r="G58" s="31"/>
      <c r="H58" s="142">
        <v>4.46</v>
      </c>
      <c r="I58" s="142">
        <v>16.174</v>
      </c>
      <c r="J58" s="142">
        <v>5.007</v>
      </c>
      <c r="K58" s="32"/>
    </row>
    <row r="59" spans="1:11" s="42" customFormat="1" ht="11.25" customHeight="1">
      <c r="A59" s="36" t="s">
        <v>46</v>
      </c>
      <c r="B59" s="37"/>
      <c r="C59" s="38">
        <v>15980</v>
      </c>
      <c r="D59" s="38">
        <v>17025</v>
      </c>
      <c r="E59" s="38">
        <v>16817</v>
      </c>
      <c r="F59" s="39">
        <v>98.77826725403818</v>
      </c>
      <c r="G59" s="40"/>
      <c r="H59" s="143">
        <v>15.736</v>
      </c>
      <c r="I59" s="144">
        <v>36.62</v>
      </c>
      <c r="J59" s="144">
        <v>16.749000000000002</v>
      </c>
      <c r="K59" s="41">
        <v>45.737302020753695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2"/>
      <c r="I60" s="142"/>
      <c r="J60" s="142"/>
      <c r="K60" s="32"/>
    </row>
    <row r="61" spans="1:11" s="33" customFormat="1" ht="11.25" customHeight="1">
      <c r="A61" s="35" t="s">
        <v>47</v>
      </c>
      <c r="B61" s="29"/>
      <c r="C61" s="30">
        <v>87</v>
      </c>
      <c r="D61" s="30">
        <v>90</v>
      </c>
      <c r="E61" s="30">
        <v>90</v>
      </c>
      <c r="F61" s="31"/>
      <c r="G61" s="31"/>
      <c r="H61" s="142">
        <v>0.067</v>
      </c>
      <c r="I61" s="142">
        <v>0.05</v>
      </c>
      <c r="J61" s="142">
        <v>0.042</v>
      </c>
      <c r="K61" s="32"/>
    </row>
    <row r="62" spans="1:11" s="33" customFormat="1" ht="11.25" customHeight="1">
      <c r="A62" s="35" t="s">
        <v>48</v>
      </c>
      <c r="B62" s="29"/>
      <c r="C62" s="30">
        <v>442</v>
      </c>
      <c r="D62" s="30">
        <v>425</v>
      </c>
      <c r="E62" s="30">
        <v>422</v>
      </c>
      <c r="F62" s="31"/>
      <c r="G62" s="31"/>
      <c r="H62" s="142">
        <v>0.393</v>
      </c>
      <c r="I62" s="142">
        <v>0.405</v>
      </c>
      <c r="J62" s="142">
        <v>0.427</v>
      </c>
      <c r="K62" s="32"/>
    </row>
    <row r="63" spans="1:11" s="33" customFormat="1" ht="11.25" customHeight="1">
      <c r="A63" s="35" t="s">
        <v>49</v>
      </c>
      <c r="B63" s="29"/>
      <c r="C63" s="30">
        <v>66</v>
      </c>
      <c r="D63" s="30">
        <v>163</v>
      </c>
      <c r="E63" s="30">
        <v>73</v>
      </c>
      <c r="F63" s="31"/>
      <c r="G63" s="31"/>
      <c r="H63" s="142">
        <v>0.123</v>
      </c>
      <c r="I63" s="142">
        <v>0.339</v>
      </c>
      <c r="J63" s="142">
        <v>0.11</v>
      </c>
      <c r="K63" s="32"/>
    </row>
    <row r="64" spans="1:11" s="42" customFormat="1" ht="11.25" customHeight="1">
      <c r="A64" s="36" t="s">
        <v>50</v>
      </c>
      <c r="B64" s="37"/>
      <c r="C64" s="38">
        <v>595</v>
      </c>
      <c r="D64" s="38">
        <v>678</v>
      </c>
      <c r="E64" s="38">
        <v>585</v>
      </c>
      <c r="F64" s="39">
        <v>86.28318584070796</v>
      </c>
      <c r="G64" s="40"/>
      <c r="H64" s="143">
        <v>0.583</v>
      </c>
      <c r="I64" s="144">
        <v>0.794</v>
      </c>
      <c r="J64" s="144">
        <v>0.579</v>
      </c>
      <c r="K64" s="41">
        <v>72.92191435768261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2"/>
      <c r="I65" s="142"/>
      <c r="J65" s="142"/>
      <c r="K65" s="32"/>
    </row>
    <row r="66" spans="1:11" s="42" customFormat="1" ht="11.25" customHeight="1">
      <c r="A66" s="36" t="s">
        <v>51</v>
      </c>
      <c r="B66" s="37"/>
      <c r="C66" s="38">
        <v>554</v>
      </c>
      <c r="D66" s="38">
        <v>248</v>
      </c>
      <c r="E66" s="38">
        <v>243</v>
      </c>
      <c r="F66" s="39">
        <v>97.98387096774194</v>
      </c>
      <c r="G66" s="40"/>
      <c r="H66" s="143">
        <v>0.224</v>
      </c>
      <c r="I66" s="144">
        <v>0.125</v>
      </c>
      <c r="J66" s="144">
        <v>0.125</v>
      </c>
      <c r="K66" s="41">
        <v>100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2"/>
      <c r="I67" s="142"/>
      <c r="J67" s="142"/>
      <c r="K67" s="32"/>
    </row>
    <row r="68" spans="1:11" s="33" customFormat="1" ht="11.25" customHeight="1">
      <c r="A68" s="35" t="s">
        <v>52</v>
      </c>
      <c r="B68" s="29"/>
      <c r="C68" s="30">
        <v>107</v>
      </c>
      <c r="D68" s="30">
        <v>100</v>
      </c>
      <c r="E68" s="30">
        <v>100</v>
      </c>
      <c r="F68" s="31"/>
      <c r="G68" s="31"/>
      <c r="H68" s="142">
        <v>0.116</v>
      </c>
      <c r="I68" s="142">
        <v>0.15</v>
      </c>
      <c r="J68" s="142">
        <v>0.085</v>
      </c>
      <c r="K68" s="32"/>
    </row>
    <row r="69" spans="1:11" s="33" customFormat="1" ht="11.25" customHeight="1">
      <c r="A69" s="35" t="s">
        <v>53</v>
      </c>
      <c r="B69" s="29"/>
      <c r="C69" s="30">
        <v>53</v>
      </c>
      <c r="D69" s="30">
        <v>50</v>
      </c>
      <c r="E69" s="30">
        <v>50</v>
      </c>
      <c r="F69" s="31"/>
      <c r="G69" s="31"/>
      <c r="H69" s="142">
        <v>0.049</v>
      </c>
      <c r="I69" s="142">
        <v>0.075</v>
      </c>
      <c r="J69" s="142">
        <v>0.04</v>
      </c>
      <c r="K69" s="32"/>
    </row>
    <row r="70" spans="1:11" s="42" customFormat="1" ht="11.25" customHeight="1">
      <c r="A70" s="36" t="s">
        <v>54</v>
      </c>
      <c r="B70" s="37"/>
      <c r="C70" s="38">
        <v>160</v>
      </c>
      <c r="D70" s="38">
        <v>150</v>
      </c>
      <c r="E70" s="38">
        <v>150</v>
      </c>
      <c r="F70" s="39">
        <v>100</v>
      </c>
      <c r="G70" s="40"/>
      <c r="H70" s="143">
        <v>0.165</v>
      </c>
      <c r="I70" s="144">
        <v>0.22499999999999998</v>
      </c>
      <c r="J70" s="144">
        <v>0.125</v>
      </c>
      <c r="K70" s="41">
        <v>55.555555555555564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2"/>
      <c r="I71" s="142"/>
      <c r="J71" s="142"/>
      <c r="K71" s="32"/>
    </row>
    <row r="72" spans="1:11" s="33" customFormat="1" ht="11.25" customHeight="1">
      <c r="A72" s="35" t="s">
        <v>55</v>
      </c>
      <c r="B72" s="29"/>
      <c r="C72" s="30">
        <v>202</v>
      </c>
      <c r="D72" s="30">
        <v>165</v>
      </c>
      <c r="E72" s="30">
        <v>193</v>
      </c>
      <c r="F72" s="31"/>
      <c r="G72" s="31"/>
      <c r="H72" s="142">
        <v>0.276</v>
      </c>
      <c r="I72" s="142">
        <v>0.231</v>
      </c>
      <c r="J72" s="142">
        <v>0.292</v>
      </c>
      <c r="K72" s="32"/>
    </row>
    <row r="73" spans="1:11" s="33" customFormat="1" ht="11.25" customHeight="1">
      <c r="A73" s="35" t="s">
        <v>56</v>
      </c>
      <c r="B73" s="29"/>
      <c r="C73" s="30">
        <v>15</v>
      </c>
      <c r="D73" s="30">
        <v>11</v>
      </c>
      <c r="E73" s="30">
        <v>5</v>
      </c>
      <c r="F73" s="31"/>
      <c r="G73" s="31"/>
      <c r="H73" s="142">
        <v>0.03</v>
      </c>
      <c r="I73" s="142">
        <v>0.022</v>
      </c>
      <c r="J73" s="142">
        <v>0.01</v>
      </c>
      <c r="K73" s="32"/>
    </row>
    <row r="74" spans="1:11" s="33" customFormat="1" ht="11.25" customHeight="1">
      <c r="A74" s="35" t="s">
        <v>57</v>
      </c>
      <c r="B74" s="29"/>
      <c r="C74" s="30">
        <v>345</v>
      </c>
      <c r="D74" s="30">
        <v>436</v>
      </c>
      <c r="E74" s="30">
        <v>331</v>
      </c>
      <c r="F74" s="31"/>
      <c r="G74" s="31"/>
      <c r="H74" s="142">
        <v>0.311</v>
      </c>
      <c r="I74" s="142">
        <v>1.704</v>
      </c>
      <c r="J74" s="142">
        <v>0.397</v>
      </c>
      <c r="K74" s="32"/>
    </row>
    <row r="75" spans="1:11" s="33" customFormat="1" ht="11.25" customHeight="1">
      <c r="A75" s="35" t="s">
        <v>58</v>
      </c>
      <c r="B75" s="29"/>
      <c r="C75" s="30">
        <v>323</v>
      </c>
      <c r="D75" s="30">
        <v>462</v>
      </c>
      <c r="E75" s="30">
        <v>468</v>
      </c>
      <c r="F75" s="31"/>
      <c r="G75" s="31"/>
      <c r="H75" s="142">
        <v>0.249</v>
      </c>
      <c r="I75" s="142">
        <v>0.353</v>
      </c>
      <c r="J75" s="142">
        <v>0.662</v>
      </c>
      <c r="K75" s="32"/>
    </row>
    <row r="76" spans="1:11" s="33" customFormat="1" ht="11.25" customHeight="1">
      <c r="A76" s="35" t="s">
        <v>59</v>
      </c>
      <c r="B76" s="29"/>
      <c r="C76" s="30">
        <v>8</v>
      </c>
      <c r="D76" s="30">
        <v>14</v>
      </c>
      <c r="E76" s="30">
        <v>7</v>
      </c>
      <c r="F76" s="31"/>
      <c r="G76" s="31"/>
      <c r="H76" s="142"/>
      <c r="I76" s="142">
        <v>0.025</v>
      </c>
      <c r="J76" s="142">
        <v>0.009</v>
      </c>
      <c r="K76" s="32"/>
    </row>
    <row r="77" spans="1:11" s="33" customFormat="1" ht="11.25" customHeight="1">
      <c r="A77" s="35" t="s">
        <v>60</v>
      </c>
      <c r="B77" s="29"/>
      <c r="C77" s="30">
        <v>57</v>
      </c>
      <c r="D77" s="30">
        <v>65</v>
      </c>
      <c r="E77" s="30">
        <v>5</v>
      </c>
      <c r="F77" s="31"/>
      <c r="G77" s="31"/>
      <c r="H77" s="142">
        <v>0.057</v>
      </c>
      <c r="I77" s="142">
        <v>0.135</v>
      </c>
      <c r="J77" s="142">
        <v>0.005</v>
      </c>
      <c r="K77" s="32"/>
    </row>
    <row r="78" spans="1:11" s="33" customFormat="1" ht="11.25" customHeight="1">
      <c r="A78" s="35" t="s">
        <v>61</v>
      </c>
      <c r="B78" s="29"/>
      <c r="C78" s="30"/>
      <c r="D78" s="30">
        <v>1</v>
      </c>
      <c r="E78" s="30"/>
      <c r="F78" s="31"/>
      <c r="G78" s="31"/>
      <c r="H78" s="142"/>
      <c r="I78" s="142">
        <v>0.001</v>
      </c>
      <c r="J78" s="142"/>
      <c r="K78" s="32"/>
    </row>
    <row r="79" spans="1:11" s="33" customFormat="1" ht="11.25" customHeight="1">
      <c r="A79" s="35" t="s">
        <v>62</v>
      </c>
      <c r="B79" s="29"/>
      <c r="C79" s="30">
        <v>37</v>
      </c>
      <c r="D79" s="30"/>
      <c r="E79" s="30"/>
      <c r="F79" s="31"/>
      <c r="G79" s="31"/>
      <c r="H79" s="142">
        <v>0.07</v>
      </c>
      <c r="I79" s="142"/>
      <c r="J79" s="142"/>
      <c r="K79" s="32"/>
    </row>
    <row r="80" spans="1:11" s="42" customFormat="1" ht="11.25" customHeight="1">
      <c r="A80" s="43" t="s">
        <v>63</v>
      </c>
      <c r="B80" s="37"/>
      <c r="C80" s="38">
        <v>987</v>
      </c>
      <c r="D80" s="38">
        <v>1154</v>
      </c>
      <c r="E80" s="38">
        <v>1009</v>
      </c>
      <c r="F80" s="39">
        <v>87.43500866551126</v>
      </c>
      <c r="G80" s="40"/>
      <c r="H80" s="143">
        <v>0.9930000000000001</v>
      </c>
      <c r="I80" s="144">
        <v>2.4709999999999996</v>
      </c>
      <c r="J80" s="144">
        <v>1.375</v>
      </c>
      <c r="K80" s="41">
        <v>55.64548765681911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2"/>
      <c r="I81" s="142"/>
      <c r="J81" s="142"/>
      <c r="K81" s="32"/>
    </row>
    <row r="82" spans="1:11" s="33" customFormat="1" ht="11.25" customHeight="1">
      <c r="A82" s="35" t="s">
        <v>64</v>
      </c>
      <c r="B82" s="29"/>
      <c r="C82" s="30">
        <v>86</v>
      </c>
      <c r="D82" s="30">
        <v>86</v>
      </c>
      <c r="E82" s="30">
        <v>86</v>
      </c>
      <c r="F82" s="31"/>
      <c r="G82" s="31"/>
      <c r="H82" s="142">
        <v>0.06</v>
      </c>
      <c r="I82" s="142">
        <v>0.06</v>
      </c>
      <c r="J82" s="142">
        <v>0.06</v>
      </c>
      <c r="K82" s="32"/>
    </row>
    <row r="83" spans="1:11" s="33" customFormat="1" ht="11.25" customHeight="1">
      <c r="A83" s="35" t="s">
        <v>65</v>
      </c>
      <c r="B83" s="29"/>
      <c r="C83" s="30">
        <v>64</v>
      </c>
      <c r="D83" s="30">
        <v>65</v>
      </c>
      <c r="E83" s="30">
        <v>65</v>
      </c>
      <c r="F83" s="31"/>
      <c r="G83" s="31"/>
      <c r="H83" s="142">
        <v>0.045</v>
      </c>
      <c r="I83" s="142">
        <v>0.045</v>
      </c>
      <c r="J83" s="142">
        <v>0.05</v>
      </c>
      <c r="K83" s="32"/>
    </row>
    <row r="84" spans="1:11" s="42" customFormat="1" ht="11.25" customHeight="1">
      <c r="A84" s="36" t="s">
        <v>66</v>
      </c>
      <c r="B84" s="37"/>
      <c r="C84" s="38">
        <v>150</v>
      </c>
      <c r="D84" s="38">
        <v>151</v>
      </c>
      <c r="E84" s="38">
        <v>151</v>
      </c>
      <c r="F84" s="39">
        <v>100</v>
      </c>
      <c r="G84" s="40"/>
      <c r="H84" s="143">
        <v>0.105</v>
      </c>
      <c r="I84" s="144">
        <v>0.105</v>
      </c>
      <c r="J84" s="144">
        <v>0.11</v>
      </c>
      <c r="K84" s="41">
        <v>104.76190476190476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2"/>
      <c r="I85" s="142"/>
      <c r="J85" s="142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5"/>
      <c r="I86" s="146"/>
      <c r="J86" s="146"/>
      <c r="K86" s="50"/>
    </row>
    <row r="87" spans="1:11" s="42" customFormat="1" ht="11.25" customHeight="1">
      <c r="A87" s="51" t="s">
        <v>67</v>
      </c>
      <c r="B87" s="52"/>
      <c r="C87" s="53">
        <v>108080</v>
      </c>
      <c r="D87" s="53">
        <v>134761</v>
      </c>
      <c r="E87" s="53">
        <v>135706</v>
      </c>
      <c r="F87" s="54">
        <f>IF(D87&gt;0,100*E87/D87,0)</f>
        <v>100.70124145709812</v>
      </c>
      <c r="G87" s="40"/>
      <c r="H87" s="147">
        <v>139.17799999999994</v>
      </c>
      <c r="I87" s="148">
        <v>384.31700000000006</v>
      </c>
      <c r="J87" s="148">
        <v>244.34</v>
      </c>
      <c r="K87" s="54">
        <f>IF(I87&gt;0,100*J87/I87,0)</f>
        <v>63.57772359796729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6" useFirstPageNumber="1" horizontalDpi="600" verticalDpi="600" orientation="portrait" paperSize="9" scale="72" r:id="rId1"/>
  <headerFooter alignWithMargins="0"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9"/>
  <dimension ref="A1:K625"/>
  <sheetViews>
    <sheetView view="pageBreakPreview" zoomScale="89" zoomScaleSheetLayoutView="89" zoomScalePageLayoutView="0" workbookViewId="0" topLeftCell="A1">
      <selection activeCell="K64" sqref="K64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6" t="s">
        <v>0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</row>
    <row r="2" spans="1:11" s="1" customFormat="1" ht="11.25" customHeight="1">
      <c r="A2" s="3" t="s">
        <v>77</v>
      </c>
      <c r="B2" s="4"/>
      <c r="C2" s="4"/>
      <c r="D2" s="4"/>
      <c r="E2" s="5"/>
      <c r="F2" s="4"/>
      <c r="G2" s="4"/>
      <c r="H2" s="4"/>
      <c r="I2" s="6"/>
      <c r="J2" s="187" t="s">
        <v>69</v>
      </c>
      <c r="K2" s="187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8" t="s">
        <v>2</v>
      </c>
      <c r="D4" s="189"/>
      <c r="E4" s="189"/>
      <c r="F4" s="190"/>
      <c r="G4" s="9"/>
      <c r="H4" s="191" t="s">
        <v>3</v>
      </c>
      <c r="I4" s="192"/>
      <c r="J4" s="192"/>
      <c r="K4" s="193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2017</v>
      </c>
      <c r="D6" s="16">
        <f>E6-1</f>
        <v>2018</v>
      </c>
      <c r="E6" s="16">
        <v>2019</v>
      </c>
      <c r="F6" s="17">
        <f>E6</f>
        <v>2019</v>
      </c>
      <c r="G6" s="18"/>
      <c r="H6" s="15">
        <f>J6-2</f>
        <v>2017</v>
      </c>
      <c r="I6" s="16">
        <f>J6-1</f>
        <v>2018</v>
      </c>
      <c r="J6" s="16">
        <v>2019</v>
      </c>
      <c r="K6" s="17">
        <f>J6</f>
        <v>2019</v>
      </c>
    </row>
    <row r="7" spans="1:11" s="10" customFormat="1" ht="11.25" customHeight="1" thickBot="1">
      <c r="A7" s="19"/>
      <c r="B7" s="8"/>
      <c r="C7" s="20" t="s">
        <v>309</v>
      </c>
      <c r="D7" s="21" t="s">
        <v>6</v>
      </c>
      <c r="E7" s="21">
        <v>3</v>
      </c>
      <c r="F7" s="22" t="str">
        <f>CONCATENATE(D6,"=100")</f>
        <v>2018=100</v>
      </c>
      <c r="G7" s="23"/>
      <c r="H7" s="20" t="s">
        <v>309</v>
      </c>
      <c r="I7" s="21" t="s">
        <v>6</v>
      </c>
      <c r="J7" s="21">
        <v>6</v>
      </c>
      <c r="K7" s="22" t="str">
        <f>CONCATENATE(I6,"=100")</f>
        <v>2018=100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>
        <v>90</v>
      </c>
      <c r="E9" s="30">
        <v>68</v>
      </c>
      <c r="F9" s="31"/>
      <c r="G9" s="31"/>
      <c r="H9" s="142"/>
      <c r="I9" s="142">
        <v>0.54</v>
      </c>
      <c r="J9" s="142">
        <v>0.336</v>
      </c>
      <c r="K9" s="32"/>
    </row>
    <row r="10" spans="1:11" s="33" customFormat="1" ht="11.25" customHeight="1">
      <c r="A10" s="35" t="s">
        <v>8</v>
      </c>
      <c r="B10" s="29"/>
      <c r="C10" s="30"/>
      <c r="D10" s="30">
        <v>18</v>
      </c>
      <c r="E10" s="30">
        <v>4</v>
      </c>
      <c r="F10" s="31"/>
      <c r="G10" s="31"/>
      <c r="H10" s="142"/>
      <c r="I10" s="142">
        <v>0.108</v>
      </c>
      <c r="J10" s="142">
        <v>0.023</v>
      </c>
      <c r="K10" s="32"/>
    </row>
    <row r="11" spans="1:11" s="33" customFormat="1" ht="11.25" customHeight="1">
      <c r="A11" s="28" t="s">
        <v>9</v>
      </c>
      <c r="B11" s="29"/>
      <c r="C11" s="30"/>
      <c r="D11" s="30">
        <v>125</v>
      </c>
      <c r="E11" s="30">
        <v>125</v>
      </c>
      <c r="F11" s="31"/>
      <c r="G11" s="31"/>
      <c r="H11" s="142"/>
      <c r="I11" s="142">
        <v>0.75</v>
      </c>
      <c r="J11" s="142">
        <v>0.725</v>
      </c>
      <c r="K11" s="32"/>
    </row>
    <row r="12" spans="1:11" s="33" customFormat="1" ht="11.25" customHeight="1">
      <c r="A12" s="35" t="s">
        <v>10</v>
      </c>
      <c r="B12" s="29"/>
      <c r="C12" s="30"/>
      <c r="D12" s="30">
        <v>20</v>
      </c>
      <c r="E12" s="30">
        <v>15</v>
      </c>
      <c r="F12" s="31"/>
      <c r="G12" s="31"/>
      <c r="H12" s="142"/>
      <c r="I12" s="142">
        <v>0.12</v>
      </c>
      <c r="J12" s="142">
        <v>0.087</v>
      </c>
      <c r="K12" s="32"/>
    </row>
    <row r="13" spans="1:11" s="42" customFormat="1" ht="11.25" customHeight="1">
      <c r="A13" s="36" t="s">
        <v>11</v>
      </c>
      <c r="B13" s="37"/>
      <c r="C13" s="38"/>
      <c r="D13" s="38">
        <v>253</v>
      </c>
      <c r="E13" s="38">
        <v>212</v>
      </c>
      <c r="F13" s="39">
        <v>83.79446640316206</v>
      </c>
      <c r="G13" s="40"/>
      <c r="H13" s="143"/>
      <c r="I13" s="144">
        <v>1.5180000000000002</v>
      </c>
      <c r="J13" s="144">
        <v>1.171</v>
      </c>
      <c r="K13" s="41">
        <v>77.14097496706192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2"/>
      <c r="I14" s="142"/>
      <c r="J14" s="142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3"/>
      <c r="I15" s="144"/>
      <c r="J15" s="144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2"/>
      <c r="I16" s="142"/>
      <c r="J16" s="142"/>
      <c r="K16" s="32"/>
    </row>
    <row r="17" spans="1:11" s="42" customFormat="1" ht="11.25" customHeight="1">
      <c r="A17" s="36" t="s">
        <v>13</v>
      </c>
      <c r="B17" s="37"/>
      <c r="C17" s="38">
        <v>29</v>
      </c>
      <c r="D17" s="38">
        <v>43</v>
      </c>
      <c r="E17" s="38">
        <v>43</v>
      </c>
      <c r="F17" s="39">
        <v>100</v>
      </c>
      <c r="G17" s="40"/>
      <c r="H17" s="143">
        <v>0.063</v>
      </c>
      <c r="I17" s="144">
        <v>0.09</v>
      </c>
      <c r="J17" s="144">
        <v>0.09</v>
      </c>
      <c r="K17" s="41">
        <v>100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2"/>
      <c r="I18" s="142"/>
      <c r="J18" s="142"/>
      <c r="K18" s="32"/>
    </row>
    <row r="19" spans="1:11" s="33" customFormat="1" ht="11.25" customHeight="1">
      <c r="A19" s="28" t="s">
        <v>14</v>
      </c>
      <c r="B19" s="29"/>
      <c r="C19" s="30">
        <v>285</v>
      </c>
      <c r="D19" s="30">
        <v>428</v>
      </c>
      <c r="E19" s="30">
        <v>234</v>
      </c>
      <c r="F19" s="31"/>
      <c r="G19" s="31"/>
      <c r="H19" s="142">
        <v>1.197</v>
      </c>
      <c r="I19" s="142">
        <v>1.712</v>
      </c>
      <c r="J19" s="142">
        <v>1.1</v>
      </c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2"/>
      <c r="I20" s="142"/>
      <c r="J20" s="142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2"/>
      <c r="I21" s="142"/>
      <c r="J21" s="142"/>
      <c r="K21" s="32"/>
    </row>
    <row r="22" spans="1:11" s="42" customFormat="1" ht="11.25" customHeight="1">
      <c r="A22" s="36" t="s">
        <v>17</v>
      </c>
      <c r="B22" s="37"/>
      <c r="C22" s="38">
        <v>285</v>
      </c>
      <c r="D22" s="38">
        <v>428</v>
      </c>
      <c r="E22" s="38">
        <v>234</v>
      </c>
      <c r="F22" s="39">
        <v>54.67289719626168</v>
      </c>
      <c r="G22" s="40"/>
      <c r="H22" s="143">
        <v>1.197</v>
      </c>
      <c r="I22" s="144">
        <v>1.712</v>
      </c>
      <c r="J22" s="144">
        <v>1.1</v>
      </c>
      <c r="K22" s="41">
        <v>64.25233644859814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2"/>
      <c r="I23" s="142"/>
      <c r="J23" s="142"/>
      <c r="K23" s="32"/>
    </row>
    <row r="24" spans="1:11" s="42" customFormat="1" ht="11.25" customHeight="1">
      <c r="A24" s="36" t="s">
        <v>18</v>
      </c>
      <c r="B24" s="37"/>
      <c r="C24" s="38">
        <v>1000</v>
      </c>
      <c r="D24" s="38">
        <v>1357</v>
      </c>
      <c r="E24" s="38">
        <v>2097</v>
      </c>
      <c r="F24" s="39">
        <v>154.53205600589536</v>
      </c>
      <c r="G24" s="40"/>
      <c r="H24" s="143">
        <v>2.564</v>
      </c>
      <c r="I24" s="144">
        <v>4.375</v>
      </c>
      <c r="J24" s="144">
        <v>5.143</v>
      </c>
      <c r="K24" s="41">
        <v>117.5542857142857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2"/>
      <c r="I25" s="142"/>
      <c r="J25" s="142"/>
      <c r="K25" s="32"/>
    </row>
    <row r="26" spans="1:11" s="42" customFormat="1" ht="11.25" customHeight="1">
      <c r="A26" s="36" t="s">
        <v>19</v>
      </c>
      <c r="B26" s="37"/>
      <c r="C26" s="38">
        <v>1249</v>
      </c>
      <c r="D26" s="38">
        <v>1325</v>
      </c>
      <c r="E26" s="38">
        <v>1700</v>
      </c>
      <c r="F26" s="39">
        <v>128.30188679245282</v>
      </c>
      <c r="G26" s="40"/>
      <c r="H26" s="143">
        <v>4.521</v>
      </c>
      <c r="I26" s="144">
        <v>6.4</v>
      </c>
      <c r="J26" s="144">
        <v>6.8</v>
      </c>
      <c r="K26" s="41">
        <v>106.25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2"/>
      <c r="I27" s="142"/>
      <c r="J27" s="142"/>
      <c r="K27" s="32"/>
    </row>
    <row r="28" spans="1:11" s="33" customFormat="1" ht="11.25" customHeight="1">
      <c r="A28" s="35" t="s">
        <v>20</v>
      </c>
      <c r="B28" s="29"/>
      <c r="C28" s="30">
        <v>5808</v>
      </c>
      <c r="D28" s="30">
        <v>6435</v>
      </c>
      <c r="E28" s="30">
        <v>8713</v>
      </c>
      <c r="F28" s="31"/>
      <c r="G28" s="31"/>
      <c r="H28" s="142">
        <v>18.771</v>
      </c>
      <c r="I28" s="142">
        <v>22.301</v>
      </c>
      <c r="J28" s="142">
        <v>23.16</v>
      </c>
      <c r="K28" s="32"/>
    </row>
    <row r="29" spans="1:11" s="33" customFormat="1" ht="11.25" customHeight="1">
      <c r="A29" s="35" t="s">
        <v>21</v>
      </c>
      <c r="B29" s="29"/>
      <c r="C29" s="30">
        <v>19050</v>
      </c>
      <c r="D29" s="30">
        <v>22119</v>
      </c>
      <c r="E29" s="30">
        <v>22070</v>
      </c>
      <c r="F29" s="31"/>
      <c r="G29" s="31"/>
      <c r="H29" s="142">
        <v>29.025</v>
      </c>
      <c r="I29" s="142">
        <v>51.923</v>
      </c>
      <c r="J29" s="142">
        <v>44.969</v>
      </c>
      <c r="K29" s="32"/>
    </row>
    <row r="30" spans="1:11" s="33" customFormat="1" ht="11.25" customHeight="1">
      <c r="A30" s="35" t="s">
        <v>22</v>
      </c>
      <c r="B30" s="29"/>
      <c r="C30" s="30">
        <v>5824</v>
      </c>
      <c r="D30" s="30">
        <v>6835</v>
      </c>
      <c r="E30" s="30">
        <v>10110</v>
      </c>
      <c r="F30" s="31"/>
      <c r="G30" s="31"/>
      <c r="H30" s="142">
        <v>9.729</v>
      </c>
      <c r="I30" s="142">
        <v>11.181</v>
      </c>
      <c r="J30" s="142">
        <v>16.185</v>
      </c>
      <c r="K30" s="32"/>
    </row>
    <row r="31" spans="1:11" s="42" customFormat="1" ht="11.25" customHeight="1">
      <c r="A31" s="43" t="s">
        <v>23</v>
      </c>
      <c r="B31" s="37"/>
      <c r="C31" s="38">
        <v>30682</v>
      </c>
      <c r="D31" s="38">
        <v>35389</v>
      </c>
      <c r="E31" s="38">
        <v>40893</v>
      </c>
      <c r="F31" s="39">
        <v>115.55285540704739</v>
      </c>
      <c r="G31" s="40"/>
      <c r="H31" s="143">
        <v>57.525</v>
      </c>
      <c r="I31" s="144">
        <v>85.405</v>
      </c>
      <c r="J31" s="144">
        <v>84.31400000000001</v>
      </c>
      <c r="K31" s="41">
        <v>98.72255722732862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2"/>
      <c r="I32" s="142"/>
      <c r="J32" s="142"/>
      <c r="K32" s="32"/>
    </row>
    <row r="33" spans="1:11" s="33" customFormat="1" ht="11.25" customHeight="1">
      <c r="A33" s="35" t="s">
        <v>24</v>
      </c>
      <c r="B33" s="29"/>
      <c r="C33" s="30">
        <v>501</v>
      </c>
      <c r="D33" s="30">
        <v>500</v>
      </c>
      <c r="E33" s="30">
        <v>530</v>
      </c>
      <c r="F33" s="31"/>
      <c r="G33" s="31"/>
      <c r="H33" s="142">
        <v>1.557</v>
      </c>
      <c r="I33" s="142">
        <v>1.6</v>
      </c>
      <c r="J33" s="142">
        <v>1.2</v>
      </c>
      <c r="K33" s="32"/>
    </row>
    <row r="34" spans="1:11" s="33" customFormat="1" ht="11.25" customHeight="1">
      <c r="A34" s="35" t="s">
        <v>25</v>
      </c>
      <c r="B34" s="29"/>
      <c r="C34" s="30">
        <v>755</v>
      </c>
      <c r="D34" s="30">
        <v>630</v>
      </c>
      <c r="E34" s="30">
        <v>470</v>
      </c>
      <c r="F34" s="31"/>
      <c r="G34" s="31"/>
      <c r="H34" s="142">
        <v>1.532</v>
      </c>
      <c r="I34" s="142">
        <v>1.8</v>
      </c>
      <c r="J34" s="142">
        <v>0.85</v>
      </c>
      <c r="K34" s="32"/>
    </row>
    <row r="35" spans="1:11" s="33" customFormat="1" ht="11.25" customHeight="1">
      <c r="A35" s="35" t="s">
        <v>26</v>
      </c>
      <c r="B35" s="29"/>
      <c r="C35" s="30">
        <v>2232</v>
      </c>
      <c r="D35" s="30">
        <v>3000</v>
      </c>
      <c r="E35" s="30">
        <v>2500</v>
      </c>
      <c r="F35" s="31"/>
      <c r="G35" s="31"/>
      <c r="H35" s="142">
        <v>7.907</v>
      </c>
      <c r="I35" s="142">
        <v>12</v>
      </c>
      <c r="J35" s="142">
        <v>7</v>
      </c>
      <c r="K35" s="32"/>
    </row>
    <row r="36" spans="1:11" s="33" customFormat="1" ht="11.25" customHeight="1">
      <c r="A36" s="35" t="s">
        <v>27</v>
      </c>
      <c r="B36" s="29"/>
      <c r="C36" s="30">
        <v>507</v>
      </c>
      <c r="D36" s="30">
        <v>507</v>
      </c>
      <c r="E36" s="30">
        <v>500</v>
      </c>
      <c r="F36" s="31"/>
      <c r="G36" s="31"/>
      <c r="H36" s="142">
        <v>1.228</v>
      </c>
      <c r="I36" s="142">
        <v>1.228</v>
      </c>
      <c r="J36" s="142">
        <v>0.2</v>
      </c>
      <c r="K36" s="32"/>
    </row>
    <row r="37" spans="1:11" s="42" customFormat="1" ht="11.25" customHeight="1">
      <c r="A37" s="36" t="s">
        <v>28</v>
      </c>
      <c r="B37" s="37"/>
      <c r="C37" s="38">
        <v>3995</v>
      </c>
      <c r="D37" s="38">
        <v>4637</v>
      </c>
      <c r="E37" s="38">
        <v>4000</v>
      </c>
      <c r="F37" s="39">
        <v>86.26266982963122</v>
      </c>
      <c r="G37" s="40"/>
      <c r="H37" s="143">
        <v>12.224</v>
      </c>
      <c r="I37" s="144">
        <v>16.628</v>
      </c>
      <c r="J37" s="144">
        <v>9.25</v>
      </c>
      <c r="K37" s="41">
        <v>55.62905941784941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2"/>
      <c r="I38" s="142"/>
      <c r="J38" s="142"/>
      <c r="K38" s="32"/>
    </row>
    <row r="39" spans="1:11" s="42" customFormat="1" ht="11.25" customHeight="1">
      <c r="A39" s="36" t="s">
        <v>29</v>
      </c>
      <c r="B39" s="37"/>
      <c r="C39" s="38">
        <v>1296</v>
      </c>
      <c r="D39" s="38">
        <v>1296</v>
      </c>
      <c r="E39" s="38">
        <v>1300</v>
      </c>
      <c r="F39" s="39">
        <v>100.30864197530865</v>
      </c>
      <c r="G39" s="40"/>
      <c r="H39" s="143">
        <v>1.328</v>
      </c>
      <c r="I39" s="144">
        <v>1.3</v>
      </c>
      <c r="J39" s="144">
        <v>1.4</v>
      </c>
      <c r="K39" s="41">
        <v>107.6923076923077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2"/>
      <c r="I40" s="142"/>
      <c r="J40" s="142"/>
      <c r="K40" s="32"/>
    </row>
    <row r="41" spans="1:11" s="33" customFormat="1" ht="11.25" customHeight="1">
      <c r="A41" s="28" t="s">
        <v>30</v>
      </c>
      <c r="B41" s="29"/>
      <c r="C41" s="30">
        <v>548</v>
      </c>
      <c r="D41" s="30">
        <v>899</v>
      </c>
      <c r="E41" s="30">
        <v>1300</v>
      </c>
      <c r="F41" s="31"/>
      <c r="G41" s="31"/>
      <c r="H41" s="142">
        <v>0.347</v>
      </c>
      <c r="I41" s="142">
        <v>1.557</v>
      </c>
      <c r="J41" s="142">
        <v>1.354</v>
      </c>
      <c r="K41" s="32"/>
    </row>
    <row r="42" spans="1:11" s="33" customFormat="1" ht="11.25" customHeight="1">
      <c r="A42" s="35" t="s">
        <v>31</v>
      </c>
      <c r="B42" s="29"/>
      <c r="C42" s="30">
        <v>3661</v>
      </c>
      <c r="D42" s="30">
        <v>3481</v>
      </c>
      <c r="E42" s="30">
        <v>3589</v>
      </c>
      <c r="F42" s="31"/>
      <c r="G42" s="31"/>
      <c r="H42" s="142">
        <v>8.242</v>
      </c>
      <c r="I42" s="142">
        <v>13.627</v>
      </c>
      <c r="J42" s="142">
        <v>10.427</v>
      </c>
      <c r="K42" s="32"/>
    </row>
    <row r="43" spans="1:11" s="33" customFormat="1" ht="11.25" customHeight="1">
      <c r="A43" s="35" t="s">
        <v>32</v>
      </c>
      <c r="B43" s="29"/>
      <c r="C43" s="30">
        <v>2296</v>
      </c>
      <c r="D43" s="30">
        <v>2113</v>
      </c>
      <c r="E43" s="30">
        <v>2689</v>
      </c>
      <c r="F43" s="31"/>
      <c r="G43" s="31"/>
      <c r="H43" s="142">
        <v>3.452</v>
      </c>
      <c r="I43" s="142">
        <v>7.545</v>
      </c>
      <c r="J43" s="142">
        <v>5.667</v>
      </c>
      <c r="K43" s="32"/>
    </row>
    <row r="44" spans="1:11" s="33" customFormat="1" ht="11.25" customHeight="1">
      <c r="A44" s="35" t="s">
        <v>33</v>
      </c>
      <c r="B44" s="29"/>
      <c r="C44" s="30">
        <v>4037</v>
      </c>
      <c r="D44" s="30">
        <v>3535</v>
      </c>
      <c r="E44" s="30">
        <v>4006</v>
      </c>
      <c r="F44" s="31"/>
      <c r="G44" s="31"/>
      <c r="H44" s="142">
        <v>5.378</v>
      </c>
      <c r="I44" s="142">
        <v>13.133</v>
      </c>
      <c r="J44" s="142">
        <v>11.143</v>
      </c>
      <c r="K44" s="32"/>
    </row>
    <row r="45" spans="1:11" s="33" customFormat="1" ht="11.25" customHeight="1">
      <c r="A45" s="35" t="s">
        <v>34</v>
      </c>
      <c r="B45" s="29"/>
      <c r="C45" s="30">
        <v>4015</v>
      </c>
      <c r="D45" s="30">
        <v>5176</v>
      </c>
      <c r="E45" s="30">
        <v>5942</v>
      </c>
      <c r="F45" s="31"/>
      <c r="G45" s="31"/>
      <c r="H45" s="142">
        <v>2.621</v>
      </c>
      <c r="I45" s="142">
        <v>15.85</v>
      </c>
      <c r="J45" s="142">
        <v>13.977</v>
      </c>
      <c r="K45" s="32"/>
    </row>
    <row r="46" spans="1:11" s="33" customFormat="1" ht="11.25" customHeight="1">
      <c r="A46" s="35" t="s">
        <v>35</v>
      </c>
      <c r="B46" s="29"/>
      <c r="C46" s="30">
        <v>2081</v>
      </c>
      <c r="D46" s="30">
        <v>3026</v>
      </c>
      <c r="E46" s="30">
        <v>4539</v>
      </c>
      <c r="F46" s="31"/>
      <c r="G46" s="31"/>
      <c r="H46" s="142">
        <v>2.457</v>
      </c>
      <c r="I46" s="142">
        <v>9.492</v>
      </c>
      <c r="J46" s="142">
        <v>8.8</v>
      </c>
      <c r="K46" s="32"/>
    </row>
    <row r="47" spans="1:11" s="33" customFormat="1" ht="11.25" customHeight="1">
      <c r="A47" s="35" t="s">
        <v>36</v>
      </c>
      <c r="B47" s="29"/>
      <c r="C47" s="30">
        <v>3931</v>
      </c>
      <c r="D47" s="30">
        <v>3852</v>
      </c>
      <c r="E47" s="30">
        <v>4960</v>
      </c>
      <c r="F47" s="31"/>
      <c r="G47" s="31"/>
      <c r="H47" s="142">
        <v>6.406</v>
      </c>
      <c r="I47" s="142">
        <v>15.075</v>
      </c>
      <c r="J47" s="142">
        <v>14.236</v>
      </c>
      <c r="K47" s="32"/>
    </row>
    <row r="48" spans="1:11" s="33" customFormat="1" ht="11.25" customHeight="1">
      <c r="A48" s="35" t="s">
        <v>37</v>
      </c>
      <c r="B48" s="29"/>
      <c r="C48" s="30">
        <v>1799</v>
      </c>
      <c r="D48" s="30">
        <v>1855</v>
      </c>
      <c r="E48" s="30">
        <v>2504</v>
      </c>
      <c r="F48" s="31"/>
      <c r="G48" s="31"/>
      <c r="H48" s="142">
        <v>1.854</v>
      </c>
      <c r="I48" s="142">
        <v>7.463</v>
      </c>
      <c r="J48" s="142">
        <v>4.657</v>
      </c>
      <c r="K48" s="32"/>
    </row>
    <row r="49" spans="1:11" s="33" customFormat="1" ht="11.25" customHeight="1">
      <c r="A49" s="35" t="s">
        <v>38</v>
      </c>
      <c r="B49" s="29"/>
      <c r="C49" s="30">
        <v>2977</v>
      </c>
      <c r="D49" s="30">
        <v>3258</v>
      </c>
      <c r="E49" s="30">
        <v>4683</v>
      </c>
      <c r="F49" s="31"/>
      <c r="G49" s="31"/>
      <c r="H49" s="142">
        <v>2.306</v>
      </c>
      <c r="I49" s="142">
        <v>12.223</v>
      </c>
      <c r="J49" s="142">
        <v>10.599</v>
      </c>
      <c r="K49" s="32"/>
    </row>
    <row r="50" spans="1:11" s="42" customFormat="1" ht="11.25" customHeight="1">
      <c r="A50" s="43" t="s">
        <v>39</v>
      </c>
      <c r="B50" s="37"/>
      <c r="C50" s="38">
        <v>25345</v>
      </c>
      <c r="D50" s="38">
        <v>27195</v>
      </c>
      <c r="E50" s="38">
        <v>34212</v>
      </c>
      <c r="F50" s="39">
        <v>125.80253723110866</v>
      </c>
      <c r="G50" s="40"/>
      <c r="H50" s="143">
        <v>33.062999999999995</v>
      </c>
      <c r="I50" s="144">
        <v>95.96499999999999</v>
      </c>
      <c r="J50" s="144">
        <v>80.86</v>
      </c>
      <c r="K50" s="41">
        <v>84.25988641692284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2"/>
      <c r="I51" s="142"/>
      <c r="J51" s="142"/>
      <c r="K51" s="32"/>
    </row>
    <row r="52" spans="1:11" s="42" customFormat="1" ht="11.25" customHeight="1">
      <c r="A52" s="36" t="s">
        <v>40</v>
      </c>
      <c r="B52" s="37"/>
      <c r="C52" s="38">
        <v>4858</v>
      </c>
      <c r="D52" s="38">
        <v>5581</v>
      </c>
      <c r="E52" s="38">
        <v>5581</v>
      </c>
      <c r="F52" s="39">
        <v>100</v>
      </c>
      <c r="G52" s="40"/>
      <c r="H52" s="143">
        <v>5.794</v>
      </c>
      <c r="I52" s="144">
        <v>10.53</v>
      </c>
      <c r="J52" s="144">
        <v>10.53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2"/>
      <c r="I53" s="142"/>
      <c r="J53" s="142"/>
      <c r="K53" s="32"/>
    </row>
    <row r="54" spans="1:11" s="33" customFormat="1" ht="11.25" customHeight="1">
      <c r="A54" s="35" t="s">
        <v>41</v>
      </c>
      <c r="B54" s="29"/>
      <c r="C54" s="30">
        <v>13783</v>
      </c>
      <c r="D54" s="30">
        <v>13575</v>
      </c>
      <c r="E54" s="30">
        <v>18336</v>
      </c>
      <c r="F54" s="31"/>
      <c r="G54" s="31"/>
      <c r="H54" s="142">
        <v>18.95</v>
      </c>
      <c r="I54" s="142">
        <v>22.374</v>
      </c>
      <c r="J54" s="142">
        <v>42.773</v>
      </c>
      <c r="K54" s="32"/>
    </row>
    <row r="55" spans="1:11" s="33" customFormat="1" ht="11.25" customHeight="1">
      <c r="A55" s="35" t="s">
        <v>42</v>
      </c>
      <c r="B55" s="29"/>
      <c r="C55" s="30">
        <v>10103</v>
      </c>
      <c r="D55" s="30">
        <v>10531</v>
      </c>
      <c r="E55" s="30">
        <v>13927</v>
      </c>
      <c r="F55" s="31"/>
      <c r="G55" s="31"/>
      <c r="H55" s="142">
        <v>18.165</v>
      </c>
      <c r="I55" s="142">
        <v>28.854</v>
      </c>
      <c r="J55" s="142">
        <v>30.528</v>
      </c>
      <c r="K55" s="32"/>
    </row>
    <row r="56" spans="1:11" s="33" customFormat="1" ht="11.25" customHeight="1">
      <c r="A56" s="35" t="s">
        <v>43</v>
      </c>
      <c r="B56" s="29"/>
      <c r="C56" s="30">
        <v>9153</v>
      </c>
      <c r="D56" s="30">
        <v>8456</v>
      </c>
      <c r="E56" s="30">
        <v>9783</v>
      </c>
      <c r="F56" s="31"/>
      <c r="G56" s="31"/>
      <c r="H56" s="142">
        <v>20.521</v>
      </c>
      <c r="I56" s="142">
        <v>21.986</v>
      </c>
      <c r="J56" s="142">
        <v>21.19</v>
      </c>
      <c r="K56" s="32"/>
    </row>
    <row r="57" spans="1:11" s="33" customFormat="1" ht="11.25" customHeight="1">
      <c r="A57" s="35" t="s">
        <v>44</v>
      </c>
      <c r="B57" s="29"/>
      <c r="C57" s="30">
        <v>9612</v>
      </c>
      <c r="D57" s="30">
        <v>10832</v>
      </c>
      <c r="E57" s="30">
        <v>11219</v>
      </c>
      <c r="F57" s="31"/>
      <c r="G57" s="31"/>
      <c r="H57" s="142">
        <v>14.475</v>
      </c>
      <c r="I57" s="142">
        <v>32.51</v>
      </c>
      <c r="J57" s="142">
        <v>31.504</v>
      </c>
      <c r="K57" s="32"/>
    </row>
    <row r="58" spans="1:11" s="33" customFormat="1" ht="11.25" customHeight="1">
      <c r="A58" s="35" t="s">
        <v>45</v>
      </c>
      <c r="B58" s="29"/>
      <c r="C58" s="30">
        <v>28056</v>
      </c>
      <c r="D58" s="30">
        <v>25903</v>
      </c>
      <c r="E58" s="30">
        <v>24935</v>
      </c>
      <c r="F58" s="31"/>
      <c r="G58" s="31"/>
      <c r="H58" s="142">
        <v>28.226</v>
      </c>
      <c r="I58" s="142">
        <v>69.924</v>
      </c>
      <c r="J58" s="142">
        <v>31.039</v>
      </c>
      <c r="K58" s="32"/>
    </row>
    <row r="59" spans="1:11" s="42" customFormat="1" ht="11.25" customHeight="1">
      <c r="A59" s="36" t="s">
        <v>46</v>
      </c>
      <c r="B59" s="37"/>
      <c r="C59" s="38">
        <v>70707</v>
      </c>
      <c r="D59" s="38">
        <v>69297</v>
      </c>
      <c r="E59" s="38">
        <v>78200</v>
      </c>
      <c r="F59" s="39">
        <v>112.84759802011631</v>
      </c>
      <c r="G59" s="40"/>
      <c r="H59" s="143">
        <v>100.33699999999999</v>
      </c>
      <c r="I59" s="144">
        <v>175.648</v>
      </c>
      <c r="J59" s="144">
        <v>157.034</v>
      </c>
      <c r="K59" s="41">
        <v>89.40266897431226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2"/>
      <c r="I60" s="142"/>
      <c r="J60" s="142"/>
      <c r="K60" s="32"/>
    </row>
    <row r="61" spans="1:11" s="33" customFormat="1" ht="11.25" customHeight="1">
      <c r="A61" s="35" t="s">
        <v>47</v>
      </c>
      <c r="B61" s="29"/>
      <c r="C61" s="30">
        <v>27</v>
      </c>
      <c r="D61" s="30">
        <v>45</v>
      </c>
      <c r="E61" s="30">
        <v>45</v>
      </c>
      <c r="F61" s="31"/>
      <c r="G61" s="31"/>
      <c r="H61" s="142">
        <v>0.068</v>
      </c>
      <c r="I61" s="142">
        <v>0.053</v>
      </c>
      <c r="J61" s="142">
        <v>0.057</v>
      </c>
      <c r="K61" s="32"/>
    </row>
    <row r="62" spans="1:11" s="33" customFormat="1" ht="11.25" customHeight="1">
      <c r="A62" s="35" t="s">
        <v>48</v>
      </c>
      <c r="B62" s="29"/>
      <c r="C62" s="30">
        <v>341</v>
      </c>
      <c r="D62" s="30">
        <v>310</v>
      </c>
      <c r="E62" s="30"/>
      <c r="F62" s="31"/>
      <c r="G62" s="31"/>
      <c r="H62" s="142">
        <v>0.537</v>
      </c>
      <c r="I62" s="142">
        <v>0.523</v>
      </c>
      <c r="J62" s="142"/>
      <c r="K62" s="32"/>
    </row>
    <row r="63" spans="1:11" s="33" customFormat="1" ht="11.25" customHeight="1">
      <c r="A63" s="35" t="s">
        <v>49</v>
      </c>
      <c r="B63" s="29"/>
      <c r="C63" s="30">
        <v>468</v>
      </c>
      <c r="D63" s="30">
        <v>468</v>
      </c>
      <c r="E63" s="30">
        <v>370</v>
      </c>
      <c r="F63" s="31"/>
      <c r="G63" s="31"/>
      <c r="H63" s="142">
        <v>0.893</v>
      </c>
      <c r="I63" s="142">
        <v>1.223</v>
      </c>
      <c r="J63" s="142"/>
      <c r="K63" s="32"/>
    </row>
    <row r="64" spans="1:11" s="42" customFormat="1" ht="11.25" customHeight="1">
      <c r="A64" s="36" t="s">
        <v>50</v>
      </c>
      <c r="B64" s="37"/>
      <c r="C64" s="38">
        <v>836</v>
      </c>
      <c r="D64" s="38">
        <v>823</v>
      </c>
      <c r="E64" s="38">
        <v>415</v>
      </c>
      <c r="F64" s="39">
        <v>50.42527339003645</v>
      </c>
      <c r="G64" s="40"/>
      <c r="H64" s="143">
        <v>1.498</v>
      </c>
      <c r="I64" s="144">
        <v>1.7990000000000002</v>
      </c>
      <c r="J64" s="144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2"/>
      <c r="I65" s="142"/>
      <c r="J65" s="142"/>
      <c r="K65" s="32"/>
    </row>
    <row r="66" spans="1:11" s="42" customFormat="1" ht="11.25" customHeight="1">
      <c r="A66" s="36" t="s">
        <v>51</v>
      </c>
      <c r="B66" s="37"/>
      <c r="C66" s="38">
        <v>424</v>
      </c>
      <c r="D66" s="38">
        <v>289</v>
      </c>
      <c r="E66" s="38">
        <v>283</v>
      </c>
      <c r="F66" s="39">
        <v>97.92387543252595</v>
      </c>
      <c r="G66" s="40"/>
      <c r="H66" s="143">
        <v>0.415</v>
      </c>
      <c r="I66" s="144">
        <v>0.348</v>
      </c>
      <c r="J66" s="144">
        <v>0.332</v>
      </c>
      <c r="K66" s="41">
        <v>95.40229885057472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2"/>
      <c r="I67" s="142"/>
      <c r="J67" s="142"/>
      <c r="K67" s="32"/>
    </row>
    <row r="68" spans="1:11" s="33" customFormat="1" ht="11.25" customHeight="1">
      <c r="A68" s="35" t="s">
        <v>52</v>
      </c>
      <c r="B68" s="29"/>
      <c r="C68" s="30">
        <v>11007</v>
      </c>
      <c r="D68" s="30">
        <v>14850</v>
      </c>
      <c r="E68" s="30">
        <v>13000</v>
      </c>
      <c r="F68" s="31"/>
      <c r="G68" s="31"/>
      <c r="H68" s="142">
        <v>21.228</v>
      </c>
      <c r="I68" s="142">
        <v>61</v>
      </c>
      <c r="J68" s="142">
        <v>25</v>
      </c>
      <c r="K68" s="32"/>
    </row>
    <row r="69" spans="1:11" s="33" customFormat="1" ht="11.25" customHeight="1">
      <c r="A69" s="35" t="s">
        <v>53</v>
      </c>
      <c r="B69" s="29"/>
      <c r="C69" s="30">
        <v>1324</v>
      </c>
      <c r="D69" s="30">
        <v>2520</v>
      </c>
      <c r="E69" s="30">
        <v>2500</v>
      </c>
      <c r="F69" s="31"/>
      <c r="G69" s="31"/>
      <c r="H69" s="142">
        <v>1.392</v>
      </c>
      <c r="I69" s="142">
        <v>8</v>
      </c>
      <c r="J69" s="142">
        <v>3</v>
      </c>
      <c r="K69" s="32"/>
    </row>
    <row r="70" spans="1:11" s="42" customFormat="1" ht="11.25" customHeight="1">
      <c r="A70" s="36" t="s">
        <v>54</v>
      </c>
      <c r="B70" s="37"/>
      <c r="C70" s="38">
        <v>12331</v>
      </c>
      <c r="D70" s="38">
        <v>17370</v>
      </c>
      <c r="E70" s="38">
        <v>15500</v>
      </c>
      <c r="F70" s="39">
        <v>89.23431203223949</v>
      </c>
      <c r="G70" s="40"/>
      <c r="H70" s="143">
        <v>22.62</v>
      </c>
      <c r="I70" s="144">
        <v>69</v>
      </c>
      <c r="J70" s="144">
        <v>28</v>
      </c>
      <c r="K70" s="41">
        <v>40.57971014492754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2"/>
      <c r="I71" s="142"/>
      <c r="J71" s="142"/>
      <c r="K71" s="32"/>
    </row>
    <row r="72" spans="1:11" s="33" customFormat="1" ht="11.25" customHeight="1">
      <c r="A72" s="35" t="s">
        <v>55</v>
      </c>
      <c r="B72" s="29"/>
      <c r="C72" s="30">
        <v>99</v>
      </c>
      <c r="D72" s="30">
        <v>151</v>
      </c>
      <c r="E72" s="30">
        <v>194</v>
      </c>
      <c r="F72" s="31"/>
      <c r="G72" s="31"/>
      <c r="H72" s="142">
        <v>0.128</v>
      </c>
      <c r="I72" s="142">
        <v>0.287</v>
      </c>
      <c r="J72" s="142">
        <v>0.439</v>
      </c>
      <c r="K72" s="32"/>
    </row>
    <row r="73" spans="1:11" s="33" customFormat="1" ht="11.25" customHeight="1">
      <c r="A73" s="35" t="s">
        <v>56</v>
      </c>
      <c r="B73" s="29"/>
      <c r="C73" s="30">
        <v>12417</v>
      </c>
      <c r="D73" s="30">
        <v>15227</v>
      </c>
      <c r="E73" s="30">
        <v>16544</v>
      </c>
      <c r="F73" s="31"/>
      <c r="G73" s="31"/>
      <c r="H73" s="142">
        <v>30.851</v>
      </c>
      <c r="I73" s="142">
        <v>62.431</v>
      </c>
      <c r="J73" s="142">
        <v>55.489</v>
      </c>
      <c r="K73" s="32"/>
    </row>
    <row r="74" spans="1:11" s="33" customFormat="1" ht="11.25" customHeight="1">
      <c r="A74" s="35" t="s">
        <v>57</v>
      </c>
      <c r="B74" s="29"/>
      <c r="C74" s="30">
        <v>5123</v>
      </c>
      <c r="D74" s="30">
        <v>6558</v>
      </c>
      <c r="E74" s="30">
        <v>8786</v>
      </c>
      <c r="F74" s="31"/>
      <c r="G74" s="31"/>
      <c r="H74" s="142">
        <v>6.916</v>
      </c>
      <c r="I74" s="142">
        <v>32.79</v>
      </c>
      <c r="J74" s="142">
        <v>18.866</v>
      </c>
      <c r="K74" s="32"/>
    </row>
    <row r="75" spans="1:11" s="33" customFormat="1" ht="11.25" customHeight="1">
      <c r="A75" s="35" t="s">
        <v>58</v>
      </c>
      <c r="B75" s="29"/>
      <c r="C75" s="30">
        <v>821</v>
      </c>
      <c r="D75" s="30">
        <v>853</v>
      </c>
      <c r="E75" s="30">
        <v>888</v>
      </c>
      <c r="F75" s="31"/>
      <c r="G75" s="31"/>
      <c r="H75" s="142">
        <v>1.07</v>
      </c>
      <c r="I75" s="142">
        <v>1.049</v>
      </c>
      <c r="J75" s="142">
        <v>1.434</v>
      </c>
      <c r="K75" s="32"/>
    </row>
    <row r="76" spans="1:11" s="33" customFormat="1" ht="11.25" customHeight="1">
      <c r="A76" s="35" t="s">
        <v>59</v>
      </c>
      <c r="B76" s="29"/>
      <c r="C76" s="30">
        <v>6154</v>
      </c>
      <c r="D76" s="30">
        <v>6056</v>
      </c>
      <c r="E76" s="30">
        <v>5978</v>
      </c>
      <c r="F76" s="31"/>
      <c r="G76" s="31"/>
      <c r="H76" s="142">
        <v>25.847</v>
      </c>
      <c r="I76" s="142">
        <v>19.985</v>
      </c>
      <c r="J76" s="142">
        <v>20.17</v>
      </c>
      <c r="K76" s="32"/>
    </row>
    <row r="77" spans="1:11" s="33" customFormat="1" ht="11.25" customHeight="1">
      <c r="A77" s="35" t="s">
        <v>60</v>
      </c>
      <c r="B77" s="29"/>
      <c r="C77" s="30">
        <v>1130</v>
      </c>
      <c r="D77" s="30">
        <v>1330</v>
      </c>
      <c r="E77" s="30">
        <v>1332</v>
      </c>
      <c r="F77" s="31"/>
      <c r="G77" s="31"/>
      <c r="H77" s="142">
        <v>2.965</v>
      </c>
      <c r="I77" s="142">
        <v>5.5</v>
      </c>
      <c r="J77" s="142">
        <v>3.891</v>
      </c>
      <c r="K77" s="32"/>
    </row>
    <row r="78" spans="1:11" s="33" customFormat="1" ht="11.25" customHeight="1">
      <c r="A78" s="35" t="s">
        <v>61</v>
      </c>
      <c r="B78" s="29"/>
      <c r="C78" s="30">
        <v>1686</v>
      </c>
      <c r="D78" s="30">
        <v>1800</v>
      </c>
      <c r="E78" s="30">
        <v>1800</v>
      </c>
      <c r="F78" s="31"/>
      <c r="G78" s="31"/>
      <c r="H78" s="142">
        <v>4.444</v>
      </c>
      <c r="I78" s="142">
        <v>6.3</v>
      </c>
      <c r="J78" s="142">
        <v>4.205</v>
      </c>
      <c r="K78" s="32"/>
    </row>
    <row r="79" spans="1:11" s="33" customFormat="1" ht="11.25" customHeight="1">
      <c r="A79" s="35" t="s">
        <v>62</v>
      </c>
      <c r="B79" s="29"/>
      <c r="C79" s="30">
        <v>15405</v>
      </c>
      <c r="D79" s="30">
        <v>18769</v>
      </c>
      <c r="E79" s="30">
        <v>22727</v>
      </c>
      <c r="F79" s="31"/>
      <c r="G79" s="31"/>
      <c r="H79" s="142">
        <v>40.461</v>
      </c>
      <c r="I79" s="142">
        <v>65.379</v>
      </c>
      <c r="J79" s="142">
        <v>95.453</v>
      </c>
      <c r="K79" s="32"/>
    </row>
    <row r="80" spans="1:11" s="42" customFormat="1" ht="11.25" customHeight="1">
      <c r="A80" s="43" t="s">
        <v>63</v>
      </c>
      <c r="B80" s="37"/>
      <c r="C80" s="38">
        <v>42835</v>
      </c>
      <c r="D80" s="38">
        <v>50744</v>
      </c>
      <c r="E80" s="38">
        <v>58249</v>
      </c>
      <c r="F80" s="39">
        <v>114.78992590256976</v>
      </c>
      <c r="G80" s="40"/>
      <c r="H80" s="143">
        <v>112.682</v>
      </c>
      <c r="I80" s="144">
        <v>193.721</v>
      </c>
      <c r="J80" s="144">
        <v>199.947</v>
      </c>
      <c r="K80" s="41">
        <v>103.21390040315713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2"/>
      <c r="I81" s="142"/>
      <c r="J81" s="142"/>
      <c r="K81" s="32"/>
    </row>
    <row r="82" spans="1:11" s="33" customFormat="1" ht="11.25" customHeight="1">
      <c r="A82" s="35" t="s">
        <v>64</v>
      </c>
      <c r="B82" s="29"/>
      <c r="C82" s="30">
        <v>11</v>
      </c>
      <c r="D82" s="30">
        <v>11</v>
      </c>
      <c r="E82" s="30">
        <v>11</v>
      </c>
      <c r="F82" s="31"/>
      <c r="G82" s="31"/>
      <c r="H82" s="142">
        <v>0.008</v>
      </c>
      <c r="I82" s="142">
        <v>0.008</v>
      </c>
      <c r="J82" s="142">
        <v>0.008</v>
      </c>
      <c r="K82" s="32"/>
    </row>
    <row r="83" spans="1:11" s="33" customFormat="1" ht="11.25" customHeight="1">
      <c r="A83" s="35" t="s">
        <v>65</v>
      </c>
      <c r="B83" s="29"/>
      <c r="C83" s="30">
        <v>1</v>
      </c>
      <c r="D83" s="30"/>
      <c r="E83" s="30"/>
      <c r="F83" s="31"/>
      <c r="G83" s="31"/>
      <c r="H83" s="142">
        <v>0.001</v>
      </c>
      <c r="I83" s="142"/>
      <c r="J83" s="142"/>
      <c r="K83" s="32"/>
    </row>
    <row r="84" spans="1:11" s="42" customFormat="1" ht="11.25" customHeight="1">
      <c r="A84" s="36" t="s">
        <v>66</v>
      </c>
      <c r="B84" s="37"/>
      <c r="C84" s="38">
        <v>12</v>
      </c>
      <c r="D84" s="38">
        <v>11</v>
      </c>
      <c r="E84" s="38">
        <v>11</v>
      </c>
      <c r="F84" s="39">
        <v>100</v>
      </c>
      <c r="G84" s="40"/>
      <c r="H84" s="143">
        <v>0.009000000000000001</v>
      </c>
      <c r="I84" s="144">
        <v>0.008</v>
      </c>
      <c r="J84" s="144">
        <v>0.008</v>
      </c>
      <c r="K84" s="41">
        <v>100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2"/>
      <c r="I85" s="142"/>
      <c r="J85" s="142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5"/>
      <c r="I86" s="146"/>
      <c r="J86" s="146"/>
      <c r="K86" s="50"/>
    </row>
    <row r="87" spans="1:11" s="42" customFormat="1" ht="11.25" customHeight="1">
      <c r="A87" s="51" t="s">
        <v>67</v>
      </c>
      <c r="B87" s="52"/>
      <c r="C87" s="53">
        <v>195884</v>
      </c>
      <c r="D87" s="53">
        <v>216038</v>
      </c>
      <c r="E87" s="53">
        <v>242930</v>
      </c>
      <c r="F87" s="54">
        <f>IF(D87&gt;0,100*E87/D87,0)</f>
        <v>112.44781010748109</v>
      </c>
      <c r="G87" s="40"/>
      <c r="H87" s="147">
        <v>355.84</v>
      </c>
      <c r="I87" s="148">
        <v>664.447</v>
      </c>
      <c r="J87" s="148">
        <v>586.0360000000001</v>
      </c>
      <c r="K87" s="54">
        <f>IF(I87&gt;0,100*J87/I87,0)</f>
        <v>88.19905876616194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7" useFirstPageNumber="1" horizontalDpi="600" verticalDpi="600" orientation="portrait" paperSize="9" scale="72" r:id="rId1"/>
  <headerFooter alignWithMargins="0"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20"/>
  <dimension ref="A1:K625"/>
  <sheetViews>
    <sheetView view="pageBreakPreview" zoomScale="94" zoomScaleSheetLayoutView="94" zoomScalePageLayoutView="0" workbookViewId="0" topLeftCell="A1">
      <selection activeCell="C7" sqref="C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6" t="s">
        <v>0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</row>
    <row r="2" spans="1:11" s="1" customFormat="1" ht="11.25" customHeight="1">
      <c r="A2" s="3" t="s">
        <v>78</v>
      </c>
      <c r="B2" s="4"/>
      <c r="C2" s="4"/>
      <c r="D2" s="4"/>
      <c r="E2" s="5"/>
      <c r="F2" s="4"/>
      <c r="G2" s="4"/>
      <c r="H2" s="4"/>
      <c r="I2" s="6"/>
      <c r="J2" s="187" t="s">
        <v>69</v>
      </c>
      <c r="K2" s="187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8" t="s">
        <v>2</v>
      </c>
      <c r="D4" s="189"/>
      <c r="E4" s="189"/>
      <c r="F4" s="190"/>
      <c r="G4" s="9"/>
      <c r="H4" s="191" t="s">
        <v>3</v>
      </c>
      <c r="I4" s="192"/>
      <c r="J4" s="192"/>
      <c r="K4" s="193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2017</v>
      </c>
      <c r="D6" s="16">
        <f>E6-1</f>
        <v>2018</v>
      </c>
      <c r="E6" s="16">
        <v>2019</v>
      </c>
      <c r="F6" s="17">
        <f>E6</f>
        <v>2019</v>
      </c>
      <c r="G6" s="18"/>
      <c r="H6" s="15">
        <f>J6-2</f>
        <v>2017</v>
      </c>
      <c r="I6" s="16">
        <f>J6-1</f>
        <v>2018</v>
      </c>
      <c r="J6" s="16">
        <v>2019</v>
      </c>
      <c r="K6" s="17">
        <f>J6</f>
        <v>2019</v>
      </c>
    </row>
    <row r="7" spans="1:11" s="10" customFormat="1" ht="11.25" customHeight="1" thickBot="1">
      <c r="A7" s="19"/>
      <c r="B7" s="8"/>
      <c r="C7" s="20" t="s">
        <v>309</v>
      </c>
      <c r="D7" s="21" t="s">
        <v>6</v>
      </c>
      <c r="E7" s="21">
        <v>6</v>
      </c>
      <c r="F7" s="22" t="str">
        <f>CONCATENATE(D6,"=100")</f>
        <v>2018=100</v>
      </c>
      <c r="G7" s="23"/>
      <c r="H7" s="20" t="s">
        <v>309</v>
      </c>
      <c r="I7" s="21" t="s">
        <v>6</v>
      </c>
      <c r="J7" s="21">
        <v>6</v>
      </c>
      <c r="K7" s="22" t="str">
        <f>CONCATENATE(I6,"=100")</f>
        <v>2018=100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7690</v>
      </c>
      <c r="D9" s="30">
        <v>8281</v>
      </c>
      <c r="E9" s="30">
        <v>7700</v>
      </c>
      <c r="F9" s="31"/>
      <c r="G9" s="31"/>
      <c r="H9" s="142">
        <v>46.293</v>
      </c>
      <c r="I9" s="142">
        <v>60.534</v>
      </c>
      <c r="J9" s="142">
        <v>53.34</v>
      </c>
      <c r="K9" s="32"/>
    </row>
    <row r="10" spans="1:11" s="33" customFormat="1" ht="11.25" customHeight="1">
      <c r="A10" s="35" t="s">
        <v>8</v>
      </c>
      <c r="B10" s="29"/>
      <c r="C10" s="30">
        <v>2255</v>
      </c>
      <c r="D10" s="30">
        <v>2025</v>
      </c>
      <c r="E10" s="30">
        <v>2300</v>
      </c>
      <c r="F10" s="31"/>
      <c r="G10" s="31"/>
      <c r="H10" s="142">
        <v>14.318</v>
      </c>
      <c r="I10" s="142">
        <v>11.866</v>
      </c>
      <c r="J10" s="142">
        <v>15.157</v>
      </c>
      <c r="K10" s="32"/>
    </row>
    <row r="11" spans="1:11" s="33" customFormat="1" ht="11.25" customHeight="1">
      <c r="A11" s="28" t="s">
        <v>9</v>
      </c>
      <c r="B11" s="29"/>
      <c r="C11" s="30">
        <v>1949</v>
      </c>
      <c r="D11" s="30">
        <v>1125</v>
      </c>
      <c r="E11" s="30">
        <v>1970</v>
      </c>
      <c r="F11" s="31"/>
      <c r="G11" s="31"/>
      <c r="H11" s="142">
        <v>12.376</v>
      </c>
      <c r="I11" s="142">
        <v>5.962</v>
      </c>
      <c r="J11" s="142">
        <v>11.82</v>
      </c>
      <c r="K11" s="32"/>
    </row>
    <row r="12" spans="1:11" s="33" customFormat="1" ht="11.25" customHeight="1">
      <c r="A12" s="35" t="s">
        <v>10</v>
      </c>
      <c r="B12" s="29"/>
      <c r="C12" s="30">
        <v>5964</v>
      </c>
      <c r="D12" s="30">
        <v>5495</v>
      </c>
      <c r="E12" s="30">
        <v>5600</v>
      </c>
      <c r="F12" s="31"/>
      <c r="G12" s="31"/>
      <c r="H12" s="142">
        <v>30.715</v>
      </c>
      <c r="I12" s="142">
        <v>29.123</v>
      </c>
      <c r="J12" s="142">
        <v>28</v>
      </c>
      <c r="K12" s="32"/>
    </row>
    <row r="13" spans="1:11" s="42" customFormat="1" ht="11.25" customHeight="1">
      <c r="A13" s="36" t="s">
        <v>11</v>
      </c>
      <c r="B13" s="37"/>
      <c r="C13" s="38">
        <v>17858</v>
      </c>
      <c r="D13" s="38">
        <v>16926</v>
      </c>
      <c r="E13" s="38">
        <v>17570</v>
      </c>
      <c r="F13" s="39">
        <v>103.80479735318445</v>
      </c>
      <c r="G13" s="40"/>
      <c r="H13" s="143">
        <v>103.702</v>
      </c>
      <c r="I13" s="144">
        <v>107.48500000000001</v>
      </c>
      <c r="J13" s="144">
        <v>108.31700000000001</v>
      </c>
      <c r="K13" s="41">
        <v>100.77406149695305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2"/>
      <c r="I14" s="142"/>
      <c r="J14" s="142"/>
      <c r="K14" s="32"/>
    </row>
    <row r="15" spans="1:11" s="42" customFormat="1" ht="11.25" customHeight="1">
      <c r="A15" s="36" t="s">
        <v>12</v>
      </c>
      <c r="B15" s="37"/>
      <c r="C15" s="38">
        <v>427</v>
      </c>
      <c r="D15" s="38">
        <v>455</v>
      </c>
      <c r="E15" s="38">
        <v>455</v>
      </c>
      <c r="F15" s="39">
        <v>100</v>
      </c>
      <c r="G15" s="40"/>
      <c r="H15" s="143">
        <v>1.002</v>
      </c>
      <c r="I15" s="144">
        <v>1</v>
      </c>
      <c r="J15" s="144">
        <v>1</v>
      </c>
      <c r="K15" s="41">
        <v>100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2"/>
      <c r="I16" s="142"/>
      <c r="J16" s="142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43"/>
      <c r="I17" s="144"/>
      <c r="J17" s="144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2"/>
      <c r="I18" s="142"/>
      <c r="J18" s="142"/>
      <c r="K18" s="32"/>
    </row>
    <row r="19" spans="1:11" s="33" customFormat="1" ht="11.25" customHeight="1">
      <c r="A19" s="28" t="s">
        <v>14</v>
      </c>
      <c r="B19" s="29"/>
      <c r="C19" s="30">
        <v>1</v>
      </c>
      <c r="D19" s="30">
        <v>4</v>
      </c>
      <c r="E19" s="30">
        <v>4</v>
      </c>
      <c r="F19" s="31"/>
      <c r="G19" s="31"/>
      <c r="H19" s="142">
        <v>0.004</v>
      </c>
      <c r="I19" s="142">
        <v>0.009</v>
      </c>
      <c r="J19" s="142"/>
      <c r="K19" s="32"/>
    </row>
    <row r="20" spans="1:11" s="33" customFormat="1" ht="11.25" customHeight="1">
      <c r="A20" s="35" t="s">
        <v>15</v>
      </c>
      <c r="B20" s="29"/>
      <c r="C20" s="30">
        <v>105</v>
      </c>
      <c r="D20" s="30">
        <v>103</v>
      </c>
      <c r="E20" s="30">
        <v>101</v>
      </c>
      <c r="F20" s="31"/>
      <c r="G20" s="31"/>
      <c r="H20" s="142">
        <v>0.294</v>
      </c>
      <c r="I20" s="142">
        <v>0.309</v>
      </c>
      <c r="J20" s="142"/>
      <c r="K20" s="32"/>
    </row>
    <row r="21" spans="1:11" s="33" customFormat="1" ht="11.25" customHeight="1">
      <c r="A21" s="35" t="s">
        <v>16</v>
      </c>
      <c r="B21" s="29"/>
      <c r="C21" s="30">
        <v>70</v>
      </c>
      <c r="D21" s="30">
        <v>70</v>
      </c>
      <c r="E21" s="30">
        <v>70</v>
      </c>
      <c r="F21" s="31"/>
      <c r="G21" s="31"/>
      <c r="H21" s="142">
        <v>0.21</v>
      </c>
      <c r="I21" s="142">
        <v>0.227</v>
      </c>
      <c r="J21" s="142"/>
      <c r="K21" s="32"/>
    </row>
    <row r="22" spans="1:11" s="42" customFormat="1" ht="11.25" customHeight="1">
      <c r="A22" s="36" t="s">
        <v>17</v>
      </c>
      <c r="B22" s="37"/>
      <c r="C22" s="38">
        <v>176</v>
      </c>
      <c r="D22" s="38">
        <v>177</v>
      </c>
      <c r="E22" s="38">
        <v>175</v>
      </c>
      <c r="F22" s="39">
        <v>98.87005649717514</v>
      </c>
      <c r="G22" s="40"/>
      <c r="H22" s="143">
        <v>0.508</v>
      </c>
      <c r="I22" s="144">
        <v>0.545</v>
      </c>
      <c r="J22" s="144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2"/>
      <c r="I23" s="142"/>
      <c r="J23" s="142"/>
      <c r="K23" s="32"/>
    </row>
    <row r="24" spans="1:11" s="42" customFormat="1" ht="11.25" customHeight="1">
      <c r="A24" s="36" t="s">
        <v>18</v>
      </c>
      <c r="B24" s="37"/>
      <c r="C24" s="38">
        <v>13651</v>
      </c>
      <c r="D24" s="38">
        <v>13504</v>
      </c>
      <c r="E24" s="38">
        <v>14811</v>
      </c>
      <c r="F24" s="39">
        <v>109.67861374407583</v>
      </c>
      <c r="G24" s="40"/>
      <c r="H24" s="143">
        <v>149.705</v>
      </c>
      <c r="I24" s="144">
        <v>162.13</v>
      </c>
      <c r="J24" s="144">
        <v>168.513</v>
      </c>
      <c r="K24" s="41">
        <v>103.9369641645593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2"/>
      <c r="I25" s="142"/>
      <c r="J25" s="142"/>
      <c r="K25" s="32"/>
    </row>
    <row r="26" spans="1:11" s="42" customFormat="1" ht="11.25" customHeight="1">
      <c r="A26" s="36" t="s">
        <v>19</v>
      </c>
      <c r="B26" s="37"/>
      <c r="C26" s="38">
        <v>495</v>
      </c>
      <c r="D26" s="38">
        <v>450</v>
      </c>
      <c r="E26" s="38">
        <v>300</v>
      </c>
      <c r="F26" s="39">
        <v>66.66666666666667</v>
      </c>
      <c r="G26" s="40"/>
      <c r="H26" s="143">
        <v>5.746</v>
      </c>
      <c r="I26" s="144">
        <v>4.8</v>
      </c>
      <c r="J26" s="144">
        <v>3.6</v>
      </c>
      <c r="K26" s="41">
        <v>75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2"/>
      <c r="I27" s="142"/>
      <c r="J27" s="142"/>
      <c r="K27" s="32"/>
    </row>
    <row r="28" spans="1:11" s="33" customFormat="1" ht="11.25" customHeight="1">
      <c r="A28" s="35" t="s">
        <v>20</v>
      </c>
      <c r="B28" s="29"/>
      <c r="C28" s="30">
        <v>64805</v>
      </c>
      <c r="D28" s="30">
        <v>63327</v>
      </c>
      <c r="E28" s="30">
        <v>70989</v>
      </c>
      <c r="F28" s="31"/>
      <c r="G28" s="31"/>
      <c r="H28" s="142">
        <v>846.753</v>
      </c>
      <c r="I28" s="142">
        <v>759.924</v>
      </c>
      <c r="J28" s="142">
        <v>851.868</v>
      </c>
      <c r="K28" s="32"/>
    </row>
    <row r="29" spans="1:11" s="33" customFormat="1" ht="11.25" customHeight="1">
      <c r="A29" s="35" t="s">
        <v>21</v>
      </c>
      <c r="B29" s="29"/>
      <c r="C29" s="30">
        <v>2576</v>
      </c>
      <c r="D29" s="30">
        <v>2043</v>
      </c>
      <c r="E29" s="30">
        <v>2117</v>
      </c>
      <c r="F29" s="31"/>
      <c r="G29" s="31"/>
      <c r="H29" s="142">
        <v>27.09</v>
      </c>
      <c r="I29" s="142">
        <v>20.125</v>
      </c>
      <c r="J29" s="142">
        <v>21.16</v>
      </c>
      <c r="K29" s="32"/>
    </row>
    <row r="30" spans="1:11" s="33" customFormat="1" ht="11.25" customHeight="1">
      <c r="A30" s="35" t="s">
        <v>22</v>
      </c>
      <c r="B30" s="29"/>
      <c r="C30" s="30">
        <v>17883</v>
      </c>
      <c r="D30" s="30">
        <v>15595</v>
      </c>
      <c r="E30" s="30">
        <v>15663</v>
      </c>
      <c r="F30" s="31"/>
      <c r="G30" s="31"/>
      <c r="H30" s="142">
        <v>204.061</v>
      </c>
      <c r="I30" s="142">
        <v>183.778</v>
      </c>
      <c r="J30" s="142">
        <v>170.358</v>
      </c>
      <c r="K30" s="32"/>
    </row>
    <row r="31" spans="1:11" s="42" customFormat="1" ht="11.25" customHeight="1">
      <c r="A31" s="43" t="s">
        <v>23</v>
      </c>
      <c r="B31" s="37"/>
      <c r="C31" s="38">
        <v>85264</v>
      </c>
      <c r="D31" s="38">
        <v>80965</v>
      </c>
      <c r="E31" s="38">
        <v>88769</v>
      </c>
      <c r="F31" s="39">
        <v>109.63873278577162</v>
      </c>
      <c r="G31" s="40"/>
      <c r="H31" s="143">
        <v>1077.904</v>
      </c>
      <c r="I31" s="144">
        <v>963.827</v>
      </c>
      <c r="J31" s="144">
        <v>1043.386</v>
      </c>
      <c r="K31" s="41">
        <v>108.25448965426366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2"/>
      <c r="I32" s="142"/>
      <c r="J32" s="142"/>
      <c r="K32" s="32"/>
    </row>
    <row r="33" spans="1:11" s="33" customFormat="1" ht="11.25" customHeight="1">
      <c r="A33" s="35" t="s">
        <v>24</v>
      </c>
      <c r="B33" s="29"/>
      <c r="C33" s="30">
        <v>121</v>
      </c>
      <c r="D33" s="30">
        <v>173</v>
      </c>
      <c r="E33" s="30">
        <v>170</v>
      </c>
      <c r="F33" s="31"/>
      <c r="G33" s="31"/>
      <c r="H33" s="142">
        <v>0.765</v>
      </c>
      <c r="I33" s="142">
        <v>1</v>
      </c>
      <c r="J33" s="142"/>
      <c r="K33" s="32"/>
    </row>
    <row r="34" spans="1:11" s="33" customFormat="1" ht="11.25" customHeight="1">
      <c r="A34" s="35" t="s">
        <v>25</v>
      </c>
      <c r="B34" s="29"/>
      <c r="C34" s="30">
        <v>6601</v>
      </c>
      <c r="D34" s="30">
        <v>5000</v>
      </c>
      <c r="E34" s="30">
        <v>5500</v>
      </c>
      <c r="F34" s="31"/>
      <c r="G34" s="31"/>
      <c r="H34" s="142">
        <v>69.05</v>
      </c>
      <c r="I34" s="142">
        <v>58</v>
      </c>
      <c r="J34" s="142"/>
      <c r="K34" s="32"/>
    </row>
    <row r="35" spans="1:11" s="33" customFormat="1" ht="11.25" customHeight="1">
      <c r="A35" s="35" t="s">
        <v>26</v>
      </c>
      <c r="B35" s="29"/>
      <c r="C35" s="30">
        <v>30618</v>
      </c>
      <c r="D35" s="30">
        <v>31000</v>
      </c>
      <c r="E35" s="30">
        <v>34000</v>
      </c>
      <c r="F35" s="31"/>
      <c r="G35" s="31"/>
      <c r="H35" s="142">
        <v>295.363</v>
      </c>
      <c r="I35" s="142">
        <v>260</v>
      </c>
      <c r="J35" s="142">
        <v>306</v>
      </c>
      <c r="K35" s="32"/>
    </row>
    <row r="36" spans="1:11" s="33" customFormat="1" ht="11.25" customHeight="1">
      <c r="A36" s="35" t="s">
        <v>27</v>
      </c>
      <c r="B36" s="29"/>
      <c r="C36" s="30">
        <v>122</v>
      </c>
      <c r="D36" s="30">
        <v>122</v>
      </c>
      <c r="E36" s="30">
        <v>112</v>
      </c>
      <c r="F36" s="31"/>
      <c r="G36" s="31"/>
      <c r="H36" s="142">
        <v>1.068</v>
      </c>
      <c r="I36" s="142">
        <v>1.068</v>
      </c>
      <c r="J36" s="142"/>
      <c r="K36" s="32"/>
    </row>
    <row r="37" spans="1:11" s="42" customFormat="1" ht="11.25" customHeight="1">
      <c r="A37" s="36" t="s">
        <v>28</v>
      </c>
      <c r="B37" s="37"/>
      <c r="C37" s="38">
        <v>37462</v>
      </c>
      <c r="D37" s="38">
        <v>36295</v>
      </c>
      <c r="E37" s="38">
        <v>39782</v>
      </c>
      <c r="F37" s="39">
        <v>109.60738393718142</v>
      </c>
      <c r="G37" s="40"/>
      <c r="H37" s="143">
        <v>366.246</v>
      </c>
      <c r="I37" s="144">
        <v>320.068</v>
      </c>
      <c r="J37" s="144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2"/>
      <c r="I38" s="142"/>
      <c r="J38" s="142"/>
      <c r="K38" s="32"/>
    </row>
    <row r="39" spans="1:11" s="42" customFormat="1" ht="11.25" customHeight="1">
      <c r="A39" s="36" t="s">
        <v>29</v>
      </c>
      <c r="B39" s="37"/>
      <c r="C39" s="38">
        <v>133</v>
      </c>
      <c r="D39" s="38">
        <v>133</v>
      </c>
      <c r="E39" s="38">
        <v>135</v>
      </c>
      <c r="F39" s="39">
        <v>101.50375939849624</v>
      </c>
      <c r="G39" s="40"/>
      <c r="H39" s="143">
        <v>0.732</v>
      </c>
      <c r="I39" s="144">
        <v>0.73</v>
      </c>
      <c r="J39" s="144">
        <v>0.75</v>
      </c>
      <c r="K39" s="41">
        <v>102.73972602739727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2"/>
      <c r="I40" s="142"/>
      <c r="J40" s="142"/>
      <c r="K40" s="32"/>
    </row>
    <row r="41" spans="1:11" s="33" customFormat="1" ht="11.25" customHeight="1">
      <c r="A41" s="28" t="s">
        <v>30</v>
      </c>
      <c r="B41" s="29"/>
      <c r="C41" s="30">
        <v>1390</v>
      </c>
      <c r="D41" s="30">
        <v>1163</v>
      </c>
      <c r="E41" s="30">
        <v>410</v>
      </c>
      <c r="F41" s="31"/>
      <c r="G41" s="31"/>
      <c r="H41" s="142">
        <v>18.07</v>
      </c>
      <c r="I41" s="142">
        <v>15.825</v>
      </c>
      <c r="J41" s="142"/>
      <c r="K41" s="32"/>
    </row>
    <row r="42" spans="1:11" s="33" customFormat="1" ht="11.25" customHeight="1">
      <c r="A42" s="35" t="s">
        <v>31</v>
      </c>
      <c r="B42" s="29"/>
      <c r="C42" s="30">
        <v>743</v>
      </c>
      <c r="D42" s="30">
        <v>643</v>
      </c>
      <c r="E42" s="30">
        <v>675</v>
      </c>
      <c r="F42" s="31"/>
      <c r="G42" s="31"/>
      <c r="H42" s="142">
        <v>9.659</v>
      </c>
      <c r="I42" s="142">
        <v>7.701</v>
      </c>
      <c r="J42" s="142"/>
      <c r="K42" s="32"/>
    </row>
    <row r="43" spans="1:11" s="33" customFormat="1" ht="11.25" customHeight="1">
      <c r="A43" s="35" t="s">
        <v>32</v>
      </c>
      <c r="B43" s="29"/>
      <c r="C43" s="30">
        <v>53875</v>
      </c>
      <c r="D43" s="30">
        <v>57176</v>
      </c>
      <c r="E43" s="30">
        <v>69046</v>
      </c>
      <c r="F43" s="31"/>
      <c r="G43" s="31"/>
      <c r="H43" s="142">
        <v>522.588</v>
      </c>
      <c r="I43" s="142">
        <v>714.7</v>
      </c>
      <c r="J43" s="142"/>
      <c r="K43" s="32"/>
    </row>
    <row r="44" spans="1:11" s="33" customFormat="1" ht="11.25" customHeight="1">
      <c r="A44" s="35" t="s">
        <v>33</v>
      </c>
      <c r="B44" s="29"/>
      <c r="C44" s="30">
        <v>170</v>
      </c>
      <c r="D44" s="30">
        <v>1990</v>
      </c>
      <c r="E44" s="30">
        <v>3413</v>
      </c>
      <c r="F44" s="31"/>
      <c r="G44" s="31"/>
      <c r="H44" s="142">
        <v>1.36</v>
      </c>
      <c r="I44" s="142">
        <v>23.952</v>
      </c>
      <c r="J44" s="142"/>
      <c r="K44" s="32"/>
    </row>
    <row r="45" spans="1:11" s="33" customFormat="1" ht="11.25" customHeight="1">
      <c r="A45" s="35" t="s">
        <v>34</v>
      </c>
      <c r="B45" s="29"/>
      <c r="C45" s="30">
        <v>16299</v>
      </c>
      <c r="D45" s="30">
        <v>15914</v>
      </c>
      <c r="E45" s="30">
        <v>17017</v>
      </c>
      <c r="F45" s="31"/>
      <c r="G45" s="31"/>
      <c r="H45" s="142">
        <v>211.887</v>
      </c>
      <c r="I45" s="142">
        <v>198.925</v>
      </c>
      <c r="J45" s="142"/>
      <c r="K45" s="32"/>
    </row>
    <row r="46" spans="1:11" s="33" customFormat="1" ht="11.25" customHeight="1">
      <c r="A46" s="35" t="s">
        <v>35</v>
      </c>
      <c r="B46" s="29"/>
      <c r="C46" s="30">
        <v>80</v>
      </c>
      <c r="D46" s="30">
        <v>73</v>
      </c>
      <c r="E46" s="30">
        <v>71</v>
      </c>
      <c r="F46" s="31"/>
      <c r="G46" s="31"/>
      <c r="H46" s="142">
        <v>0.88</v>
      </c>
      <c r="I46" s="142">
        <v>0.803</v>
      </c>
      <c r="J46" s="142"/>
      <c r="K46" s="32"/>
    </row>
    <row r="47" spans="1:11" s="33" customFormat="1" ht="11.25" customHeight="1">
      <c r="A47" s="35" t="s">
        <v>36</v>
      </c>
      <c r="B47" s="29"/>
      <c r="C47" s="30">
        <v>66</v>
      </c>
      <c r="D47" s="30">
        <v>146</v>
      </c>
      <c r="E47" s="30">
        <v>143</v>
      </c>
      <c r="F47" s="31"/>
      <c r="G47" s="31"/>
      <c r="H47" s="142">
        <v>0.792</v>
      </c>
      <c r="I47" s="142">
        <v>1.755</v>
      </c>
      <c r="J47" s="142"/>
      <c r="K47" s="32"/>
    </row>
    <row r="48" spans="1:11" s="33" customFormat="1" ht="11.25" customHeight="1">
      <c r="A48" s="35" t="s">
        <v>37</v>
      </c>
      <c r="B48" s="29"/>
      <c r="C48" s="30">
        <v>3873</v>
      </c>
      <c r="D48" s="30">
        <v>3837</v>
      </c>
      <c r="E48" s="30">
        <v>5283</v>
      </c>
      <c r="F48" s="31"/>
      <c r="G48" s="31"/>
      <c r="H48" s="142">
        <v>28.037</v>
      </c>
      <c r="I48" s="142">
        <v>47.602</v>
      </c>
      <c r="J48" s="142"/>
      <c r="K48" s="32"/>
    </row>
    <row r="49" spans="1:11" s="33" customFormat="1" ht="11.25" customHeight="1">
      <c r="A49" s="35" t="s">
        <v>38</v>
      </c>
      <c r="B49" s="29"/>
      <c r="C49" s="30">
        <v>11783</v>
      </c>
      <c r="D49" s="30">
        <v>11381</v>
      </c>
      <c r="E49" s="30">
        <v>13867</v>
      </c>
      <c r="F49" s="31"/>
      <c r="G49" s="31"/>
      <c r="H49" s="142">
        <v>147.288</v>
      </c>
      <c r="I49" s="142">
        <v>159.584</v>
      </c>
      <c r="J49" s="142"/>
      <c r="K49" s="32"/>
    </row>
    <row r="50" spans="1:11" s="42" customFormat="1" ht="11.25" customHeight="1">
      <c r="A50" s="43" t="s">
        <v>39</v>
      </c>
      <c r="B50" s="37"/>
      <c r="C50" s="38">
        <v>88279</v>
      </c>
      <c r="D50" s="38">
        <v>92323</v>
      </c>
      <c r="E50" s="38">
        <v>109925</v>
      </c>
      <c r="F50" s="39">
        <v>119.0656716094581</v>
      </c>
      <c r="G50" s="40"/>
      <c r="H50" s="143">
        <v>940.5610000000001</v>
      </c>
      <c r="I50" s="144">
        <v>1170.847</v>
      </c>
      <c r="J50" s="144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2"/>
      <c r="I51" s="142"/>
      <c r="J51" s="142"/>
      <c r="K51" s="32"/>
    </row>
    <row r="52" spans="1:11" s="42" customFormat="1" ht="11.25" customHeight="1">
      <c r="A52" s="36" t="s">
        <v>40</v>
      </c>
      <c r="B52" s="37"/>
      <c r="C52" s="38">
        <v>5431</v>
      </c>
      <c r="D52" s="38">
        <v>5772</v>
      </c>
      <c r="E52" s="38">
        <v>5772</v>
      </c>
      <c r="F52" s="39">
        <v>100</v>
      </c>
      <c r="G52" s="40"/>
      <c r="H52" s="143">
        <v>59.062</v>
      </c>
      <c r="I52" s="144">
        <v>72.237</v>
      </c>
      <c r="J52" s="144">
        <v>72.237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2"/>
      <c r="I53" s="142"/>
      <c r="J53" s="142"/>
      <c r="K53" s="32"/>
    </row>
    <row r="54" spans="1:11" s="33" customFormat="1" ht="11.25" customHeight="1">
      <c r="A54" s="35" t="s">
        <v>41</v>
      </c>
      <c r="B54" s="29"/>
      <c r="C54" s="30">
        <v>8000</v>
      </c>
      <c r="D54" s="30">
        <v>6300</v>
      </c>
      <c r="E54" s="30">
        <v>6500</v>
      </c>
      <c r="F54" s="31"/>
      <c r="G54" s="31"/>
      <c r="H54" s="142">
        <v>108</v>
      </c>
      <c r="I54" s="142">
        <v>88.2</v>
      </c>
      <c r="J54" s="142">
        <v>91</v>
      </c>
      <c r="K54" s="32"/>
    </row>
    <row r="55" spans="1:11" s="33" customFormat="1" ht="11.25" customHeight="1">
      <c r="A55" s="35" t="s">
        <v>42</v>
      </c>
      <c r="B55" s="29"/>
      <c r="C55" s="30">
        <v>3828</v>
      </c>
      <c r="D55" s="30">
        <v>3554</v>
      </c>
      <c r="E55" s="30">
        <v>4029</v>
      </c>
      <c r="F55" s="31"/>
      <c r="G55" s="31"/>
      <c r="H55" s="142">
        <v>44.025</v>
      </c>
      <c r="I55" s="142">
        <v>40.87</v>
      </c>
      <c r="J55" s="142">
        <v>46.333</v>
      </c>
      <c r="K55" s="32"/>
    </row>
    <row r="56" spans="1:11" s="33" customFormat="1" ht="11.25" customHeight="1">
      <c r="A56" s="35" t="s">
        <v>43</v>
      </c>
      <c r="B56" s="29"/>
      <c r="C56" s="30">
        <v>1250</v>
      </c>
      <c r="D56" s="30">
        <v>803</v>
      </c>
      <c r="E56" s="30">
        <v>662</v>
      </c>
      <c r="F56" s="31"/>
      <c r="G56" s="31"/>
      <c r="H56" s="142">
        <v>14.963</v>
      </c>
      <c r="I56" s="142">
        <v>9.41</v>
      </c>
      <c r="J56" s="142">
        <v>7.82</v>
      </c>
      <c r="K56" s="32"/>
    </row>
    <row r="57" spans="1:11" s="33" customFormat="1" ht="11.25" customHeight="1">
      <c r="A57" s="35" t="s">
        <v>44</v>
      </c>
      <c r="B57" s="29"/>
      <c r="C57" s="30">
        <v>2521</v>
      </c>
      <c r="D57" s="30">
        <v>2450</v>
      </c>
      <c r="E57" s="30">
        <v>2824</v>
      </c>
      <c r="F57" s="31"/>
      <c r="G57" s="31"/>
      <c r="H57" s="142">
        <v>30.22</v>
      </c>
      <c r="I57" s="142">
        <v>39.2</v>
      </c>
      <c r="J57" s="142">
        <v>45.184</v>
      </c>
      <c r="K57" s="32"/>
    </row>
    <row r="58" spans="1:11" s="33" customFormat="1" ht="11.25" customHeight="1">
      <c r="A58" s="35" t="s">
        <v>45</v>
      </c>
      <c r="B58" s="29"/>
      <c r="C58" s="30">
        <v>6074</v>
      </c>
      <c r="D58" s="30">
        <v>5448</v>
      </c>
      <c r="E58" s="30">
        <v>5020</v>
      </c>
      <c r="F58" s="31"/>
      <c r="G58" s="31"/>
      <c r="H58" s="142">
        <v>64.735</v>
      </c>
      <c r="I58" s="142">
        <v>68.1</v>
      </c>
      <c r="J58" s="142">
        <v>52.961</v>
      </c>
      <c r="K58" s="32"/>
    </row>
    <row r="59" spans="1:11" s="42" customFormat="1" ht="11.25" customHeight="1">
      <c r="A59" s="36" t="s">
        <v>46</v>
      </c>
      <c r="B59" s="37"/>
      <c r="C59" s="38">
        <v>21673</v>
      </c>
      <c r="D59" s="38">
        <v>18555</v>
      </c>
      <c r="E59" s="38">
        <v>19035</v>
      </c>
      <c r="F59" s="39">
        <v>102.58690379951496</v>
      </c>
      <c r="G59" s="40"/>
      <c r="H59" s="143">
        <v>261.943</v>
      </c>
      <c r="I59" s="144">
        <v>245.78</v>
      </c>
      <c r="J59" s="144">
        <v>243.298</v>
      </c>
      <c r="K59" s="41">
        <v>98.99015379607779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2"/>
      <c r="I60" s="142"/>
      <c r="J60" s="142"/>
      <c r="K60" s="32"/>
    </row>
    <row r="61" spans="1:11" s="33" customFormat="1" ht="11.25" customHeight="1">
      <c r="A61" s="35" t="s">
        <v>47</v>
      </c>
      <c r="B61" s="29"/>
      <c r="C61" s="30">
        <v>212</v>
      </c>
      <c r="D61" s="30">
        <v>180</v>
      </c>
      <c r="E61" s="30">
        <v>180</v>
      </c>
      <c r="F61" s="31"/>
      <c r="G61" s="31"/>
      <c r="H61" s="142">
        <v>2.332</v>
      </c>
      <c r="I61" s="142">
        <v>1.98</v>
      </c>
      <c r="J61" s="142">
        <v>1.98</v>
      </c>
      <c r="K61" s="32"/>
    </row>
    <row r="62" spans="1:11" s="33" customFormat="1" ht="11.25" customHeight="1">
      <c r="A62" s="35" t="s">
        <v>48</v>
      </c>
      <c r="B62" s="29"/>
      <c r="C62" s="30">
        <v>129</v>
      </c>
      <c r="D62" s="30">
        <v>154</v>
      </c>
      <c r="E62" s="30">
        <v>154</v>
      </c>
      <c r="F62" s="31"/>
      <c r="G62" s="31"/>
      <c r="H62" s="142">
        <v>0.501</v>
      </c>
      <c r="I62" s="142">
        <v>0.502</v>
      </c>
      <c r="J62" s="142"/>
      <c r="K62" s="32"/>
    </row>
    <row r="63" spans="1:11" s="33" customFormat="1" ht="11.25" customHeight="1">
      <c r="A63" s="35" t="s">
        <v>49</v>
      </c>
      <c r="B63" s="29"/>
      <c r="C63" s="30">
        <v>252</v>
      </c>
      <c r="D63" s="30">
        <v>121</v>
      </c>
      <c r="E63" s="30">
        <v>119</v>
      </c>
      <c r="F63" s="31"/>
      <c r="G63" s="31"/>
      <c r="H63" s="142">
        <v>2.822</v>
      </c>
      <c r="I63" s="142">
        <v>1.819</v>
      </c>
      <c r="J63" s="142"/>
      <c r="K63" s="32"/>
    </row>
    <row r="64" spans="1:11" s="42" customFormat="1" ht="11.25" customHeight="1">
      <c r="A64" s="36" t="s">
        <v>50</v>
      </c>
      <c r="B64" s="37"/>
      <c r="C64" s="38">
        <v>593</v>
      </c>
      <c r="D64" s="38">
        <v>455</v>
      </c>
      <c r="E64" s="38">
        <v>453</v>
      </c>
      <c r="F64" s="39">
        <v>99.56043956043956</v>
      </c>
      <c r="G64" s="40"/>
      <c r="H64" s="143">
        <v>5.654999999999999</v>
      </c>
      <c r="I64" s="144">
        <v>4.301</v>
      </c>
      <c r="J64" s="144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2"/>
      <c r="I65" s="142"/>
      <c r="J65" s="142"/>
      <c r="K65" s="32"/>
    </row>
    <row r="66" spans="1:11" s="42" customFormat="1" ht="11.25" customHeight="1">
      <c r="A66" s="36" t="s">
        <v>51</v>
      </c>
      <c r="B66" s="37"/>
      <c r="C66" s="38">
        <v>125</v>
      </c>
      <c r="D66" s="38">
        <v>120</v>
      </c>
      <c r="E66" s="38">
        <v>110</v>
      </c>
      <c r="F66" s="39">
        <v>91.66666666666667</v>
      </c>
      <c r="G66" s="40"/>
      <c r="H66" s="143">
        <v>1.172</v>
      </c>
      <c r="I66" s="144">
        <v>1.14</v>
      </c>
      <c r="J66" s="144">
        <v>0.99</v>
      </c>
      <c r="K66" s="41">
        <v>86.8421052631579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2"/>
      <c r="I67" s="142"/>
      <c r="J67" s="142"/>
      <c r="K67" s="32"/>
    </row>
    <row r="68" spans="1:11" s="33" customFormat="1" ht="11.25" customHeight="1">
      <c r="A68" s="35" t="s">
        <v>52</v>
      </c>
      <c r="B68" s="29"/>
      <c r="C68" s="30">
        <v>26826</v>
      </c>
      <c r="D68" s="30">
        <v>26300</v>
      </c>
      <c r="E68" s="30">
        <v>28000</v>
      </c>
      <c r="F68" s="31"/>
      <c r="G68" s="31"/>
      <c r="H68" s="142">
        <v>348.953</v>
      </c>
      <c r="I68" s="142">
        <v>350</v>
      </c>
      <c r="J68" s="142">
        <v>320</v>
      </c>
      <c r="K68" s="32"/>
    </row>
    <row r="69" spans="1:11" s="33" customFormat="1" ht="11.25" customHeight="1">
      <c r="A69" s="35" t="s">
        <v>53</v>
      </c>
      <c r="B69" s="29"/>
      <c r="C69" s="30">
        <v>18285</v>
      </c>
      <c r="D69" s="30">
        <v>18060</v>
      </c>
      <c r="E69" s="30">
        <v>18000</v>
      </c>
      <c r="F69" s="31"/>
      <c r="G69" s="31"/>
      <c r="H69" s="142">
        <v>258.221</v>
      </c>
      <c r="I69" s="142">
        <v>260</v>
      </c>
      <c r="J69" s="142">
        <v>210</v>
      </c>
      <c r="K69" s="32"/>
    </row>
    <row r="70" spans="1:11" s="42" customFormat="1" ht="11.25" customHeight="1">
      <c r="A70" s="36" t="s">
        <v>54</v>
      </c>
      <c r="B70" s="37"/>
      <c r="C70" s="38">
        <v>45111</v>
      </c>
      <c r="D70" s="38">
        <v>44360</v>
      </c>
      <c r="E70" s="38">
        <v>46000</v>
      </c>
      <c r="F70" s="39">
        <v>103.69702434625789</v>
      </c>
      <c r="G70" s="40"/>
      <c r="H70" s="143">
        <v>607.174</v>
      </c>
      <c r="I70" s="144">
        <v>610</v>
      </c>
      <c r="J70" s="144">
        <v>530</v>
      </c>
      <c r="K70" s="41">
        <v>86.88524590163935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2"/>
      <c r="I71" s="142"/>
      <c r="J71" s="142"/>
      <c r="K71" s="32"/>
    </row>
    <row r="72" spans="1:11" s="33" customFormat="1" ht="11.25" customHeight="1">
      <c r="A72" s="35" t="s">
        <v>55</v>
      </c>
      <c r="B72" s="29"/>
      <c r="C72" s="30">
        <v>10</v>
      </c>
      <c r="D72" s="30">
        <v>11</v>
      </c>
      <c r="E72" s="30">
        <v>5</v>
      </c>
      <c r="F72" s="31"/>
      <c r="G72" s="31"/>
      <c r="H72" s="142">
        <v>0.045</v>
      </c>
      <c r="I72" s="142">
        <v>0.061</v>
      </c>
      <c r="J72" s="142">
        <v>0.039</v>
      </c>
      <c r="K72" s="32"/>
    </row>
    <row r="73" spans="1:11" s="33" customFormat="1" ht="11.25" customHeight="1">
      <c r="A73" s="35" t="s">
        <v>56</v>
      </c>
      <c r="B73" s="29"/>
      <c r="C73" s="30">
        <v>1772</v>
      </c>
      <c r="D73" s="30">
        <v>1836.38</v>
      </c>
      <c r="E73" s="30">
        <v>2196</v>
      </c>
      <c r="F73" s="31"/>
      <c r="G73" s="31"/>
      <c r="H73" s="142">
        <v>22.076</v>
      </c>
      <c r="I73" s="142">
        <v>23.21</v>
      </c>
      <c r="J73" s="142">
        <v>26.844</v>
      </c>
      <c r="K73" s="32"/>
    </row>
    <row r="74" spans="1:11" s="33" customFormat="1" ht="11.25" customHeight="1">
      <c r="A74" s="35" t="s">
        <v>57</v>
      </c>
      <c r="B74" s="29"/>
      <c r="C74" s="30">
        <v>3126</v>
      </c>
      <c r="D74" s="30">
        <v>1736</v>
      </c>
      <c r="E74" s="30">
        <v>2575</v>
      </c>
      <c r="F74" s="31"/>
      <c r="G74" s="31"/>
      <c r="H74" s="142">
        <v>35.882</v>
      </c>
      <c r="I74" s="142">
        <v>19.096</v>
      </c>
      <c r="J74" s="142">
        <v>2.571</v>
      </c>
      <c r="K74" s="32"/>
    </row>
    <row r="75" spans="1:11" s="33" customFormat="1" ht="11.25" customHeight="1">
      <c r="A75" s="35" t="s">
        <v>58</v>
      </c>
      <c r="B75" s="29"/>
      <c r="C75" s="30">
        <v>2188</v>
      </c>
      <c r="D75" s="30">
        <v>1738</v>
      </c>
      <c r="E75" s="30">
        <v>2183</v>
      </c>
      <c r="F75" s="31"/>
      <c r="G75" s="31"/>
      <c r="H75" s="142">
        <v>23.156</v>
      </c>
      <c r="I75" s="142">
        <v>18.893</v>
      </c>
      <c r="J75" s="142">
        <v>22.372</v>
      </c>
      <c r="K75" s="32"/>
    </row>
    <row r="76" spans="1:11" s="33" customFormat="1" ht="11.25" customHeight="1">
      <c r="A76" s="35" t="s">
        <v>59</v>
      </c>
      <c r="B76" s="29"/>
      <c r="C76" s="30">
        <v>171</v>
      </c>
      <c r="D76" s="30">
        <v>196</v>
      </c>
      <c r="E76" s="30">
        <v>248.46</v>
      </c>
      <c r="F76" s="31"/>
      <c r="G76" s="31"/>
      <c r="H76" s="142">
        <v>1.7</v>
      </c>
      <c r="I76" s="142">
        <v>1.584</v>
      </c>
      <c r="J76" s="142">
        <v>2.541</v>
      </c>
      <c r="K76" s="32"/>
    </row>
    <row r="77" spans="1:11" s="33" customFormat="1" ht="11.25" customHeight="1">
      <c r="A77" s="35" t="s">
        <v>60</v>
      </c>
      <c r="B77" s="29"/>
      <c r="C77" s="30">
        <v>575</v>
      </c>
      <c r="D77" s="30">
        <v>518</v>
      </c>
      <c r="E77" s="30">
        <v>758</v>
      </c>
      <c r="F77" s="31"/>
      <c r="G77" s="31"/>
      <c r="H77" s="142">
        <v>6.9</v>
      </c>
      <c r="I77" s="142">
        <v>6.35</v>
      </c>
      <c r="J77" s="142">
        <v>10.614</v>
      </c>
      <c r="K77" s="32"/>
    </row>
    <row r="78" spans="1:11" s="33" customFormat="1" ht="11.25" customHeight="1">
      <c r="A78" s="35" t="s">
        <v>61</v>
      </c>
      <c r="B78" s="29"/>
      <c r="C78" s="30">
        <v>191</v>
      </c>
      <c r="D78" s="30">
        <v>260</v>
      </c>
      <c r="E78" s="30">
        <v>200</v>
      </c>
      <c r="F78" s="31"/>
      <c r="G78" s="31"/>
      <c r="H78" s="142">
        <v>1.123</v>
      </c>
      <c r="I78" s="142">
        <v>1.56</v>
      </c>
      <c r="J78" s="142">
        <v>1.56</v>
      </c>
      <c r="K78" s="32"/>
    </row>
    <row r="79" spans="1:11" s="33" customFormat="1" ht="11.25" customHeight="1">
      <c r="A79" s="35" t="s">
        <v>62</v>
      </c>
      <c r="B79" s="29"/>
      <c r="C79" s="30">
        <v>8158</v>
      </c>
      <c r="D79" s="30">
        <v>4938</v>
      </c>
      <c r="E79" s="30">
        <v>7510</v>
      </c>
      <c r="F79" s="31"/>
      <c r="G79" s="31"/>
      <c r="H79" s="142">
        <v>101.789</v>
      </c>
      <c r="I79" s="142">
        <v>61.725</v>
      </c>
      <c r="J79" s="142">
        <v>105.14</v>
      </c>
      <c r="K79" s="32"/>
    </row>
    <row r="80" spans="1:11" s="42" customFormat="1" ht="11.25" customHeight="1">
      <c r="A80" s="43" t="s">
        <v>63</v>
      </c>
      <c r="B80" s="37"/>
      <c r="C80" s="38">
        <v>16191</v>
      </c>
      <c r="D80" s="38">
        <v>11233.380000000001</v>
      </c>
      <c r="E80" s="38">
        <v>15675.46</v>
      </c>
      <c r="F80" s="39">
        <v>139.543574596426</v>
      </c>
      <c r="G80" s="40"/>
      <c r="H80" s="143">
        <v>192.671</v>
      </c>
      <c r="I80" s="144">
        <v>132.479</v>
      </c>
      <c r="J80" s="144">
        <v>171.681</v>
      </c>
      <c r="K80" s="41">
        <v>129.5911050053216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2"/>
      <c r="I81" s="142"/>
      <c r="J81" s="142"/>
      <c r="K81" s="32"/>
    </row>
    <row r="82" spans="1:11" s="33" customFormat="1" ht="11.25" customHeight="1">
      <c r="A82" s="35" t="s">
        <v>64</v>
      </c>
      <c r="B82" s="29"/>
      <c r="C82" s="30">
        <v>448</v>
      </c>
      <c r="D82" s="30">
        <v>448</v>
      </c>
      <c r="E82" s="30">
        <v>429</v>
      </c>
      <c r="F82" s="31"/>
      <c r="G82" s="31"/>
      <c r="H82" s="142">
        <v>1.155</v>
      </c>
      <c r="I82" s="142">
        <v>1.155</v>
      </c>
      <c r="J82" s="142">
        <v>1.195</v>
      </c>
      <c r="K82" s="32"/>
    </row>
    <row r="83" spans="1:11" s="33" customFormat="1" ht="11.25" customHeight="1">
      <c r="A83" s="35" t="s">
        <v>65</v>
      </c>
      <c r="B83" s="29"/>
      <c r="C83" s="30">
        <v>311</v>
      </c>
      <c r="D83" s="30">
        <v>300</v>
      </c>
      <c r="E83" s="30">
        <v>300</v>
      </c>
      <c r="F83" s="31"/>
      <c r="G83" s="31"/>
      <c r="H83" s="142">
        <v>0.707</v>
      </c>
      <c r="I83" s="142">
        <v>0.7</v>
      </c>
      <c r="J83" s="142">
        <v>0.7</v>
      </c>
      <c r="K83" s="32"/>
    </row>
    <row r="84" spans="1:11" s="42" customFormat="1" ht="11.25" customHeight="1">
      <c r="A84" s="36" t="s">
        <v>66</v>
      </c>
      <c r="B84" s="37"/>
      <c r="C84" s="38">
        <v>759</v>
      </c>
      <c r="D84" s="38">
        <v>748</v>
      </c>
      <c r="E84" s="38">
        <v>729</v>
      </c>
      <c r="F84" s="39">
        <v>97.45989304812834</v>
      </c>
      <c r="G84" s="40"/>
      <c r="H84" s="143">
        <v>1.862</v>
      </c>
      <c r="I84" s="144">
        <v>1.855</v>
      </c>
      <c r="J84" s="144">
        <v>1.895</v>
      </c>
      <c r="K84" s="41">
        <v>102.15633423180593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2"/>
      <c r="I85" s="142"/>
      <c r="J85" s="142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5"/>
      <c r="I86" s="146"/>
      <c r="J86" s="146"/>
      <c r="K86" s="50"/>
    </row>
    <row r="87" spans="1:11" s="42" customFormat="1" ht="11.25" customHeight="1">
      <c r="A87" s="51" t="s">
        <v>67</v>
      </c>
      <c r="B87" s="52"/>
      <c r="C87" s="53">
        <v>333628</v>
      </c>
      <c r="D87" s="53">
        <v>322471.38</v>
      </c>
      <c r="E87" s="53">
        <v>359696.46</v>
      </c>
      <c r="F87" s="54">
        <f>IF(D87&gt;0,100*E87/D87,0)</f>
        <v>111.54368490003671</v>
      </c>
      <c r="G87" s="40"/>
      <c r="H87" s="147">
        <v>3775.645</v>
      </c>
      <c r="I87" s="148">
        <v>3799.2239999999997</v>
      </c>
      <c r="J87" s="148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8" useFirstPageNumber="1" horizontalDpi="600" verticalDpi="600" orientation="portrait" paperSize="9" scale="72" r:id="rId1"/>
  <headerFooter alignWithMargins="0"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21"/>
  <dimension ref="A1:K625"/>
  <sheetViews>
    <sheetView view="pageBreakPreview" zoomScale="99" zoomScaleSheetLayoutView="99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6" t="s">
        <v>0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</row>
    <row r="2" spans="1:11" s="1" customFormat="1" ht="11.25" customHeight="1">
      <c r="A2" s="3" t="s">
        <v>79</v>
      </c>
      <c r="B2" s="4"/>
      <c r="C2" s="4"/>
      <c r="D2" s="4"/>
      <c r="E2" s="5"/>
      <c r="F2" s="4"/>
      <c r="G2" s="4"/>
      <c r="H2" s="4"/>
      <c r="I2" s="6"/>
      <c r="J2" s="187" t="s">
        <v>69</v>
      </c>
      <c r="K2" s="187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8" t="s">
        <v>2</v>
      </c>
      <c r="D4" s="189"/>
      <c r="E4" s="189"/>
      <c r="F4" s="190"/>
      <c r="G4" s="9"/>
      <c r="H4" s="191" t="s">
        <v>3</v>
      </c>
      <c r="I4" s="192"/>
      <c r="J4" s="192"/>
      <c r="K4" s="193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2017</v>
      </c>
      <c r="D6" s="16">
        <f>E6-1</f>
        <v>2018</v>
      </c>
      <c r="E6" s="16">
        <v>2019</v>
      </c>
      <c r="F6" s="17">
        <f>E6</f>
        <v>2019</v>
      </c>
      <c r="G6" s="18"/>
      <c r="H6" s="15">
        <f>J6-2</f>
        <v>2017</v>
      </c>
      <c r="I6" s="16">
        <f>J6-1</f>
        <v>2018</v>
      </c>
      <c r="J6" s="16">
        <v>2019</v>
      </c>
      <c r="K6" s="17">
        <f>J6</f>
        <v>2019</v>
      </c>
    </row>
    <row r="7" spans="1:11" s="10" customFormat="1" ht="11.25" customHeight="1" thickBot="1">
      <c r="A7" s="19"/>
      <c r="B7" s="8"/>
      <c r="C7" s="20" t="s">
        <v>309</v>
      </c>
      <c r="D7" s="21" t="s">
        <v>6</v>
      </c>
      <c r="E7" s="21">
        <v>6</v>
      </c>
      <c r="F7" s="22" t="str">
        <f>CONCATENATE(D6,"=100")</f>
        <v>2018=100</v>
      </c>
      <c r="G7" s="23"/>
      <c r="H7" s="20" t="s">
        <v>309</v>
      </c>
      <c r="I7" s="21" t="s">
        <v>6</v>
      </c>
      <c r="J7" s="21">
        <v>6</v>
      </c>
      <c r="K7" s="22" t="str">
        <f>CONCATENATE(I6,"=100")</f>
        <v>2018=100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>
        <v>60</v>
      </c>
      <c r="E9" s="30">
        <v>55</v>
      </c>
      <c r="F9" s="31"/>
      <c r="G9" s="31"/>
      <c r="H9" s="142"/>
      <c r="I9" s="142">
        <v>0.48</v>
      </c>
      <c r="J9" s="142">
        <v>0.44</v>
      </c>
      <c r="K9" s="32"/>
    </row>
    <row r="10" spans="1:11" s="33" customFormat="1" ht="11.25" customHeight="1">
      <c r="A10" s="35" t="s">
        <v>8</v>
      </c>
      <c r="B10" s="29"/>
      <c r="C10" s="30"/>
      <c r="D10" s="30">
        <v>155</v>
      </c>
      <c r="E10" s="30">
        <v>150</v>
      </c>
      <c r="F10" s="31"/>
      <c r="G10" s="31"/>
      <c r="H10" s="142"/>
      <c r="I10" s="142">
        <v>1.24</v>
      </c>
      <c r="J10" s="142">
        <v>1.2</v>
      </c>
      <c r="K10" s="32"/>
    </row>
    <row r="11" spans="1:11" s="33" customFormat="1" ht="11.25" customHeight="1">
      <c r="A11" s="28" t="s">
        <v>9</v>
      </c>
      <c r="B11" s="29"/>
      <c r="C11" s="30"/>
      <c r="D11" s="30">
        <v>2</v>
      </c>
      <c r="E11" s="30"/>
      <c r="F11" s="31"/>
      <c r="G11" s="31"/>
      <c r="H11" s="142"/>
      <c r="I11" s="142">
        <v>0.01</v>
      </c>
      <c r="J11" s="142"/>
      <c r="K11" s="32"/>
    </row>
    <row r="12" spans="1:11" s="33" customFormat="1" ht="11.25" customHeight="1">
      <c r="A12" s="35" t="s">
        <v>10</v>
      </c>
      <c r="B12" s="29"/>
      <c r="C12" s="30"/>
      <c r="D12" s="30">
        <v>22</v>
      </c>
      <c r="E12" s="30">
        <v>10</v>
      </c>
      <c r="F12" s="31"/>
      <c r="G12" s="31"/>
      <c r="H12" s="142"/>
      <c r="I12" s="142">
        <v>0.176</v>
      </c>
      <c r="J12" s="142">
        <v>0.08</v>
      </c>
      <c r="K12" s="32"/>
    </row>
    <row r="13" spans="1:11" s="42" customFormat="1" ht="11.25" customHeight="1">
      <c r="A13" s="36" t="s">
        <v>11</v>
      </c>
      <c r="B13" s="37"/>
      <c r="C13" s="38"/>
      <c r="D13" s="38">
        <v>239</v>
      </c>
      <c r="E13" s="38">
        <v>215</v>
      </c>
      <c r="F13" s="39">
        <v>89.9581589958159</v>
      </c>
      <c r="G13" s="40"/>
      <c r="H13" s="143"/>
      <c r="I13" s="144">
        <v>1.906</v>
      </c>
      <c r="J13" s="144">
        <v>1.72</v>
      </c>
      <c r="K13" s="41">
        <v>90.24134312696748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2"/>
      <c r="I14" s="142"/>
      <c r="J14" s="142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3"/>
      <c r="I15" s="144"/>
      <c r="J15" s="144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2"/>
      <c r="I16" s="142"/>
      <c r="J16" s="142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43"/>
      <c r="I17" s="144"/>
      <c r="J17" s="144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2"/>
      <c r="I18" s="142"/>
      <c r="J18" s="142"/>
      <c r="K18" s="32"/>
    </row>
    <row r="19" spans="1:11" s="33" customFormat="1" ht="11.25" customHeight="1">
      <c r="A19" s="28" t="s">
        <v>14</v>
      </c>
      <c r="B19" s="29"/>
      <c r="C19" s="30"/>
      <c r="D19" s="30">
        <v>4</v>
      </c>
      <c r="E19" s="30"/>
      <c r="F19" s="31"/>
      <c r="G19" s="31"/>
      <c r="H19" s="142"/>
      <c r="I19" s="142">
        <v>0.9</v>
      </c>
      <c r="J19" s="142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2"/>
      <c r="I20" s="142"/>
      <c r="J20" s="142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2"/>
      <c r="I21" s="142"/>
      <c r="J21" s="142"/>
      <c r="K21" s="32"/>
    </row>
    <row r="22" spans="1:11" s="42" customFormat="1" ht="11.25" customHeight="1">
      <c r="A22" s="36" t="s">
        <v>17</v>
      </c>
      <c r="B22" s="37"/>
      <c r="C22" s="38"/>
      <c r="D22" s="38">
        <v>4</v>
      </c>
      <c r="E22" s="38"/>
      <c r="F22" s="39"/>
      <c r="G22" s="40"/>
      <c r="H22" s="143"/>
      <c r="I22" s="144">
        <v>0.9</v>
      </c>
      <c r="J22" s="144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2"/>
      <c r="I23" s="142"/>
      <c r="J23" s="142"/>
      <c r="K23" s="32"/>
    </row>
    <row r="24" spans="1:11" s="42" customFormat="1" ht="11.25" customHeight="1">
      <c r="A24" s="36" t="s">
        <v>18</v>
      </c>
      <c r="B24" s="37"/>
      <c r="C24" s="38">
        <v>62</v>
      </c>
      <c r="D24" s="38">
        <v>27</v>
      </c>
      <c r="E24" s="38">
        <v>20</v>
      </c>
      <c r="F24" s="39">
        <v>74.07407407407408</v>
      </c>
      <c r="G24" s="40"/>
      <c r="H24" s="143">
        <v>0.325</v>
      </c>
      <c r="I24" s="144">
        <v>0.18</v>
      </c>
      <c r="J24" s="144">
        <v>0.108</v>
      </c>
      <c r="K24" s="41">
        <v>60.00000000000001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2"/>
      <c r="I25" s="142"/>
      <c r="J25" s="142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43"/>
      <c r="I26" s="144"/>
      <c r="J26" s="144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2"/>
      <c r="I27" s="142"/>
      <c r="J27" s="142"/>
      <c r="K27" s="32"/>
    </row>
    <row r="28" spans="1:11" s="33" customFormat="1" ht="11.25" customHeight="1">
      <c r="A28" s="35" t="s">
        <v>20</v>
      </c>
      <c r="B28" s="29"/>
      <c r="C28" s="30">
        <v>1128</v>
      </c>
      <c r="D28" s="30">
        <v>856</v>
      </c>
      <c r="E28" s="30">
        <v>565</v>
      </c>
      <c r="F28" s="31"/>
      <c r="G28" s="31"/>
      <c r="H28" s="142">
        <v>5.211</v>
      </c>
      <c r="I28" s="142">
        <v>4.516</v>
      </c>
      <c r="J28" s="142">
        <v>2.878</v>
      </c>
      <c r="K28" s="32"/>
    </row>
    <row r="29" spans="1:11" s="33" customFormat="1" ht="11.25" customHeight="1">
      <c r="A29" s="35" t="s">
        <v>21</v>
      </c>
      <c r="B29" s="29"/>
      <c r="C29" s="30">
        <v>304</v>
      </c>
      <c r="D29" s="30">
        <v>397</v>
      </c>
      <c r="E29" s="30">
        <v>213</v>
      </c>
      <c r="F29" s="31"/>
      <c r="G29" s="31"/>
      <c r="H29" s="142">
        <v>2.26</v>
      </c>
      <c r="I29" s="142">
        <v>2.334</v>
      </c>
      <c r="J29" s="142">
        <v>1.491</v>
      </c>
      <c r="K29" s="32"/>
    </row>
    <row r="30" spans="1:11" s="33" customFormat="1" ht="11.25" customHeight="1">
      <c r="A30" s="35" t="s">
        <v>22</v>
      </c>
      <c r="B30" s="29"/>
      <c r="C30" s="30">
        <v>432</v>
      </c>
      <c r="D30" s="30">
        <v>564</v>
      </c>
      <c r="E30" s="30">
        <v>304</v>
      </c>
      <c r="F30" s="31"/>
      <c r="G30" s="31"/>
      <c r="H30" s="142">
        <v>1.722</v>
      </c>
      <c r="I30" s="142">
        <v>3.384</v>
      </c>
      <c r="J30" s="142">
        <v>1.772</v>
      </c>
      <c r="K30" s="32"/>
    </row>
    <row r="31" spans="1:11" s="42" customFormat="1" ht="11.25" customHeight="1">
      <c r="A31" s="43" t="s">
        <v>23</v>
      </c>
      <c r="B31" s="37"/>
      <c r="C31" s="38">
        <v>1864</v>
      </c>
      <c r="D31" s="38">
        <v>1817</v>
      </c>
      <c r="E31" s="38">
        <v>1082</v>
      </c>
      <c r="F31" s="39">
        <v>59.548706659328566</v>
      </c>
      <c r="G31" s="40"/>
      <c r="H31" s="143">
        <v>9.193</v>
      </c>
      <c r="I31" s="144">
        <v>10.234</v>
      </c>
      <c r="J31" s="144">
        <v>6.141</v>
      </c>
      <c r="K31" s="41">
        <v>60.00586281024038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2"/>
      <c r="I32" s="142"/>
      <c r="J32" s="142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42"/>
      <c r="I33" s="142"/>
      <c r="J33" s="142"/>
      <c r="K33" s="32"/>
    </row>
    <row r="34" spans="1:11" s="33" customFormat="1" ht="11.25" customHeight="1">
      <c r="A34" s="35" t="s">
        <v>25</v>
      </c>
      <c r="B34" s="29"/>
      <c r="C34" s="30">
        <v>684</v>
      </c>
      <c r="D34" s="30">
        <v>620</v>
      </c>
      <c r="E34" s="30">
        <v>650</v>
      </c>
      <c r="F34" s="31"/>
      <c r="G34" s="31"/>
      <c r="H34" s="142">
        <v>1.899</v>
      </c>
      <c r="I34" s="142">
        <v>1.9</v>
      </c>
      <c r="J34" s="142">
        <v>1.9</v>
      </c>
      <c r="K34" s="32"/>
    </row>
    <row r="35" spans="1:11" s="33" customFormat="1" ht="11.25" customHeight="1">
      <c r="A35" s="35" t="s">
        <v>26</v>
      </c>
      <c r="B35" s="29"/>
      <c r="C35" s="30">
        <v>327</v>
      </c>
      <c r="D35" s="30">
        <v>570</v>
      </c>
      <c r="E35" s="30">
        <v>750</v>
      </c>
      <c r="F35" s="31"/>
      <c r="G35" s="31"/>
      <c r="H35" s="142">
        <v>1.612</v>
      </c>
      <c r="I35" s="142">
        <v>2.9</v>
      </c>
      <c r="J35" s="142">
        <v>3.8</v>
      </c>
      <c r="K35" s="32"/>
    </row>
    <row r="36" spans="1:11" s="33" customFormat="1" ht="11.25" customHeight="1">
      <c r="A36" s="35" t="s">
        <v>27</v>
      </c>
      <c r="B36" s="29"/>
      <c r="C36" s="30">
        <v>20</v>
      </c>
      <c r="D36" s="30">
        <v>20</v>
      </c>
      <c r="E36" s="30">
        <v>26</v>
      </c>
      <c r="F36" s="31"/>
      <c r="G36" s="31"/>
      <c r="H36" s="142">
        <v>0.05</v>
      </c>
      <c r="I36" s="142">
        <v>0.05</v>
      </c>
      <c r="J36" s="142">
        <v>0.06</v>
      </c>
      <c r="K36" s="32"/>
    </row>
    <row r="37" spans="1:11" s="42" customFormat="1" ht="11.25" customHeight="1">
      <c r="A37" s="36" t="s">
        <v>28</v>
      </c>
      <c r="B37" s="37"/>
      <c r="C37" s="38">
        <v>1031</v>
      </c>
      <c r="D37" s="38">
        <v>1210</v>
      </c>
      <c r="E37" s="38">
        <v>1426</v>
      </c>
      <c r="F37" s="39">
        <v>117.85123966942149</v>
      </c>
      <c r="G37" s="40"/>
      <c r="H37" s="143">
        <v>3.561</v>
      </c>
      <c r="I37" s="144">
        <v>4.85</v>
      </c>
      <c r="J37" s="144">
        <v>5.759999999999999</v>
      </c>
      <c r="K37" s="41">
        <v>118.76288659793813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2"/>
      <c r="I38" s="142"/>
      <c r="J38" s="142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43"/>
      <c r="I39" s="144"/>
      <c r="J39" s="144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2"/>
      <c r="I40" s="142"/>
      <c r="J40" s="142"/>
      <c r="K40" s="32"/>
    </row>
    <row r="41" spans="1:11" s="33" customFormat="1" ht="11.25" customHeight="1">
      <c r="A41" s="28" t="s">
        <v>30</v>
      </c>
      <c r="B41" s="29"/>
      <c r="C41" s="30">
        <v>10</v>
      </c>
      <c r="D41" s="30"/>
      <c r="E41" s="30">
        <v>9</v>
      </c>
      <c r="F41" s="31"/>
      <c r="G41" s="31"/>
      <c r="H41" s="142">
        <v>0.095</v>
      </c>
      <c r="I41" s="142"/>
      <c r="J41" s="142">
        <v>0.081</v>
      </c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2"/>
      <c r="I42" s="142"/>
      <c r="J42" s="142"/>
      <c r="K42" s="32"/>
    </row>
    <row r="43" spans="1:11" s="33" customFormat="1" ht="11.25" customHeight="1">
      <c r="A43" s="35" t="s">
        <v>32</v>
      </c>
      <c r="B43" s="29"/>
      <c r="C43" s="30">
        <v>41</v>
      </c>
      <c r="D43" s="30">
        <v>56</v>
      </c>
      <c r="E43" s="30">
        <v>10</v>
      </c>
      <c r="F43" s="31"/>
      <c r="G43" s="31"/>
      <c r="H43" s="142">
        <v>0.115</v>
      </c>
      <c r="I43" s="142">
        <v>0.504</v>
      </c>
      <c r="J43" s="142">
        <v>0.08</v>
      </c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>
        <v>22</v>
      </c>
      <c r="F44" s="31"/>
      <c r="G44" s="31"/>
      <c r="H44" s="142"/>
      <c r="I44" s="142"/>
      <c r="J44" s="142">
        <v>0.11</v>
      </c>
      <c r="K44" s="32"/>
    </row>
    <row r="45" spans="1:11" s="33" customFormat="1" ht="11.25" customHeight="1">
      <c r="A45" s="35" t="s">
        <v>34</v>
      </c>
      <c r="B45" s="29"/>
      <c r="C45" s="30">
        <v>16</v>
      </c>
      <c r="D45" s="30">
        <v>40</v>
      </c>
      <c r="E45" s="30">
        <v>46</v>
      </c>
      <c r="F45" s="31"/>
      <c r="G45" s="31"/>
      <c r="H45" s="142">
        <v>0.045</v>
      </c>
      <c r="I45" s="142">
        <v>0.277</v>
      </c>
      <c r="J45" s="142">
        <v>0.242</v>
      </c>
      <c r="K45" s="32"/>
    </row>
    <row r="46" spans="1:11" s="33" customFormat="1" ht="11.25" customHeight="1">
      <c r="A46" s="35" t="s">
        <v>35</v>
      </c>
      <c r="B46" s="29"/>
      <c r="C46" s="30">
        <v>32</v>
      </c>
      <c r="D46" s="30"/>
      <c r="E46" s="30"/>
      <c r="F46" s="31"/>
      <c r="G46" s="31"/>
      <c r="H46" s="142">
        <v>0.071</v>
      </c>
      <c r="I46" s="142"/>
      <c r="J46" s="142"/>
      <c r="K46" s="32"/>
    </row>
    <row r="47" spans="1:11" s="33" customFormat="1" ht="11.25" customHeight="1">
      <c r="A47" s="35" t="s">
        <v>36</v>
      </c>
      <c r="B47" s="29"/>
      <c r="C47" s="30"/>
      <c r="D47" s="30">
        <v>3</v>
      </c>
      <c r="E47" s="30"/>
      <c r="F47" s="31"/>
      <c r="G47" s="31"/>
      <c r="H47" s="142"/>
      <c r="I47" s="142">
        <v>0.006</v>
      </c>
      <c r="J47" s="142"/>
      <c r="K47" s="32"/>
    </row>
    <row r="48" spans="1:11" s="33" customFormat="1" ht="11.25" customHeight="1">
      <c r="A48" s="35" t="s">
        <v>37</v>
      </c>
      <c r="B48" s="29"/>
      <c r="C48" s="30">
        <v>42</v>
      </c>
      <c r="D48" s="30">
        <v>82</v>
      </c>
      <c r="E48" s="30">
        <v>88</v>
      </c>
      <c r="F48" s="31"/>
      <c r="G48" s="31"/>
      <c r="H48" s="142">
        <v>0.168</v>
      </c>
      <c r="I48" s="142">
        <v>0.358</v>
      </c>
      <c r="J48" s="142">
        <v>0.352</v>
      </c>
      <c r="K48" s="32"/>
    </row>
    <row r="49" spans="1:11" s="33" customFormat="1" ht="11.25" customHeight="1">
      <c r="A49" s="35" t="s">
        <v>38</v>
      </c>
      <c r="B49" s="29"/>
      <c r="C49" s="30">
        <v>120</v>
      </c>
      <c r="D49" s="30">
        <v>54</v>
      </c>
      <c r="E49" s="30">
        <v>46</v>
      </c>
      <c r="F49" s="31"/>
      <c r="G49" s="31"/>
      <c r="H49" s="142">
        <v>0.61</v>
      </c>
      <c r="I49" s="142">
        <v>0.405</v>
      </c>
      <c r="J49" s="142">
        <v>0.345</v>
      </c>
      <c r="K49" s="32"/>
    </row>
    <row r="50" spans="1:11" s="42" customFormat="1" ht="11.25" customHeight="1">
      <c r="A50" s="43" t="s">
        <v>39</v>
      </c>
      <c r="B50" s="37"/>
      <c r="C50" s="38">
        <v>261</v>
      </c>
      <c r="D50" s="38">
        <v>235</v>
      </c>
      <c r="E50" s="38">
        <v>221</v>
      </c>
      <c r="F50" s="39">
        <v>94.04255319148936</v>
      </c>
      <c r="G50" s="40"/>
      <c r="H50" s="143">
        <v>1.104</v>
      </c>
      <c r="I50" s="144">
        <v>1.55</v>
      </c>
      <c r="J50" s="144">
        <v>1.21</v>
      </c>
      <c r="K50" s="41">
        <v>78.06451612903226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2"/>
      <c r="I51" s="142"/>
      <c r="J51" s="142"/>
      <c r="K51" s="32"/>
    </row>
    <row r="52" spans="1:11" s="42" customFormat="1" ht="11.25" customHeight="1">
      <c r="A52" s="36" t="s">
        <v>40</v>
      </c>
      <c r="B52" s="37"/>
      <c r="C52" s="38">
        <v>2</v>
      </c>
      <c r="D52" s="38">
        <v>15</v>
      </c>
      <c r="E52" s="38">
        <v>15</v>
      </c>
      <c r="F52" s="39">
        <v>100</v>
      </c>
      <c r="G52" s="40"/>
      <c r="H52" s="143">
        <v>0.01</v>
      </c>
      <c r="I52" s="144">
        <v>0.029</v>
      </c>
      <c r="J52" s="144">
        <v>0.029</v>
      </c>
      <c r="K52" s="41">
        <v>100.00000000000001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2"/>
      <c r="I53" s="142"/>
      <c r="J53" s="142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>
        <v>37</v>
      </c>
      <c r="F54" s="31"/>
      <c r="G54" s="31"/>
      <c r="H54" s="142"/>
      <c r="I54" s="142"/>
      <c r="J54" s="142">
        <v>0.222</v>
      </c>
      <c r="K54" s="32"/>
    </row>
    <row r="55" spans="1:11" s="33" customFormat="1" ht="11.25" customHeight="1">
      <c r="A55" s="35" t="s">
        <v>42</v>
      </c>
      <c r="B55" s="29"/>
      <c r="C55" s="30">
        <v>173</v>
      </c>
      <c r="D55" s="30">
        <v>143</v>
      </c>
      <c r="E55" s="30">
        <v>182</v>
      </c>
      <c r="F55" s="31"/>
      <c r="G55" s="31"/>
      <c r="H55" s="142">
        <v>0.69</v>
      </c>
      <c r="I55" s="142">
        <v>0.56</v>
      </c>
      <c r="J55" s="142">
        <v>0.765</v>
      </c>
      <c r="K55" s="32"/>
    </row>
    <row r="56" spans="1:11" s="33" customFormat="1" ht="11.25" customHeight="1">
      <c r="A56" s="35" t="s">
        <v>43</v>
      </c>
      <c r="B56" s="29"/>
      <c r="C56" s="30"/>
      <c r="D56" s="30">
        <v>13.6</v>
      </c>
      <c r="E56" s="30">
        <v>42</v>
      </c>
      <c r="F56" s="31"/>
      <c r="G56" s="31"/>
      <c r="H56" s="142"/>
      <c r="I56" s="142">
        <v>0.056</v>
      </c>
      <c r="J56" s="142">
        <v>0.169</v>
      </c>
      <c r="K56" s="32"/>
    </row>
    <row r="57" spans="1:11" s="33" customFormat="1" ht="11.25" customHeight="1">
      <c r="A57" s="35" t="s">
        <v>44</v>
      </c>
      <c r="B57" s="29"/>
      <c r="C57" s="30">
        <v>12</v>
      </c>
      <c r="D57" s="30">
        <v>20</v>
      </c>
      <c r="E57" s="30">
        <v>32</v>
      </c>
      <c r="F57" s="31"/>
      <c r="G57" s="31"/>
      <c r="H57" s="142">
        <v>0.025</v>
      </c>
      <c r="I57" s="142">
        <v>0.04</v>
      </c>
      <c r="J57" s="142">
        <v>0.064</v>
      </c>
      <c r="K57" s="32"/>
    </row>
    <row r="58" spans="1:11" s="33" customFormat="1" ht="11.25" customHeight="1">
      <c r="A58" s="35" t="s">
        <v>45</v>
      </c>
      <c r="B58" s="29"/>
      <c r="C58" s="30">
        <v>58</v>
      </c>
      <c r="D58" s="30">
        <v>23</v>
      </c>
      <c r="E58" s="30">
        <v>8</v>
      </c>
      <c r="F58" s="31"/>
      <c r="G58" s="31"/>
      <c r="H58" s="142">
        <v>0.345</v>
      </c>
      <c r="I58" s="142">
        <v>0.102</v>
      </c>
      <c r="J58" s="142">
        <v>0.026</v>
      </c>
      <c r="K58" s="32"/>
    </row>
    <row r="59" spans="1:11" s="42" customFormat="1" ht="11.25" customHeight="1">
      <c r="A59" s="36" t="s">
        <v>46</v>
      </c>
      <c r="B59" s="37"/>
      <c r="C59" s="38">
        <v>243</v>
      </c>
      <c r="D59" s="38">
        <v>199.6</v>
      </c>
      <c r="E59" s="38">
        <v>301</v>
      </c>
      <c r="F59" s="39">
        <v>150.80160320641284</v>
      </c>
      <c r="G59" s="40"/>
      <c r="H59" s="143">
        <v>1.06</v>
      </c>
      <c r="I59" s="144">
        <v>0.7580000000000001</v>
      </c>
      <c r="J59" s="144">
        <v>1.246</v>
      </c>
      <c r="K59" s="41">
        <v>164.37994722955142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2"/>
      <c r="I60" s="142"/>
      <c r="J60" s="142"/>
      <c r="K60" s="32"/>
    </row>
    <row r="61" spans="1:11" s="33" customFormat="1" ht="11.25" customHeight="1">
      <c r="A61" s="35" t="s">
        <v>47</v>
      </c>
      <c r="B61" s="29"/>
      <c r="C61" s="30">
        <v>25</v>
      </c>
      <c r="D61" s="30">
        <v>15</v>
      </c>
      <c r="E61" s="30"/>
      <c r="F61" s="31"/>
      <c r="G61" s="31"/>
      <c r="H61" s="142">
        <v>0.15</v>
      </c>
      <c r="I61" s="142">
        <v>0.08</v>
      </c>
      <c r="J61" s="142"/>
      <c r="K61" s="32"/>
    </row>
    <row r="62" spans="1:11" s="33" customFormat="1" ht="11.25" customHeight="1">
      <c r="A62" s="35" t="s">
        <v>48</v>
      </c>
      <c r="B62" s="29"/>
      <c r="C62" s="30">
        <v>49</v>
      </c>
      <c r="D62" s="30">
        <v>62</v>
      </c>
      <c r="E62" s="30">
        <v>62</v>
      </c>
      <c r="F62" s="31"/>
      <c r="G62" s="31"/>
      <c r="H62" s="142">
        <v>0.108</v>
      </c>
      <c r="I62" s="142">
        <v>0.139</v>
      </c>
      <c r="J62" s="142">
        <v>0.171</v>
      </c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42"/>
      <c r="I63" s="142"/>
      <c r="J63" s="142"/>
      <c r="K63" s="32"/>
    </row>
    <row r="64" spans="1:11" s="42" customFormat="1" ht="11.25" customHeight="1">
      <c r="A64" s="36" t="s">
        <v>50</v>
      </c>
      <c r="B64" s="37"/>
      <c r="C64" s="38">
        <v>74</v>
      </c>
      <c r="D64" s="38">
        <v>77</v>
      </c>
      <c r="E64" s="38">
        <v>62</v>
      </c>
      <c r="F64" s="39">
        <v>80.51948051948052</v>
      </c>
      <c r="G64" s="40"/>
      <c r="H64" s="143">
        <v>0.258</v>
      </c>
      <c r="I64" s="144">
        <v>0.21900000000000003</v>
      </c>
      <c r="J64" s="144">
        <v>0.171</v>
      </c>
      <c r="K64" s="41">
        <v>78.08219178082192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2"/>
      <c r="I65" s="142"/>
      <c r="J65" s="142"/>
      <c r="K65" s="32"/>
    </row>
    <row r="66" spans="1:11" s="42" customFormat="1" ht="11.25" customHeight="1">
      <c r="A66" s="36" t="s">
        <v>51</v>
      </c>
      <c r="B66" s="37"/>
      <c r="C66" s="38">
        <v>26</v>
      </c>
      <c r="D66" s="38">
        <v>23</v>
      </c>
      <c r="E66" s="38">
        <v>22</v>
      </c>
      <c r="F66" s="39">
        <v>95.65217391304348</v>
      </c>
      <c r="G66" s="40"/>
      <c r="H66" s="143">
        <v>0.032</v>
      </c>
      <c r="I66" s="144">
        <v>0.063</v>
      </c>
      <c r="J66" s="144">
        <v>0.044</v>
      </c>
      <c r="K66" s="41">
        <v>69.84126984126983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2"/>
      <c r="I67" s="142"/>
      <c r="J67" s="142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42"/>
      <c r="I68" s="142"/>
      <c r="J68" s="142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2"/>
      <c r="I69" s="142"/>
      <c r="J69" s="142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43"/>
      <c r="I70" s="144"/>
      <c r="J70" s="144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2"/>
      <c r="I71" s="142"/>
      <c r="J71" s="142"/>
      <c r="K71" s="32"/>
    </row>
    <row r="72" spans="1:11" s="33" customFormat="1" ht="11.25" customHeight="1">
      <c r="A72" s="35" t="s">
        <v>55</v>
      </c>
      <c r="B72" s="29"/>
      <c r="C72" s="30">
        <v>8</v>
      </c>
      <c r="D72" s="30">
        <v>3</v>
      </c>
      <c r="E72" s="30">
        <v>5</v>
      </c>
      <c r="F72" s="31"/>
      <c r="G72" s="31"/>
      <c r="H72" s="142">
        <v>0.027</v>
      </c>
      <c r="I72" s="142">
        <v>0.008</v>
      </c>
      <c r="J72" s="142">
        <v>0.012</v>
      </c>
      <c r="K72" s="32"/>
    </row>
    <row r="73" spans="1:11" s="33" customFormat="1" ht="11.25" customHeight="1">
      <c r="A73" s="35" t="s">
        <v>56</v>
      </c>
      <c r="B73" s="29"/>
      <c r="C73" s="30">
        <v>2850</v>
      </c>
      <c r="D73" s="30">
        <v>2085</v>
      </c>
      <c r="E73" s="30">
        <v>3137</v>
      </c>
      <c r="F73" s="31"/>
      <c r="G73" s="31"/>
      <c r="H73" s="142">
        <v>11.5</v>
      </c>
      <c r="I73" s="142">
        <v>8.084</v>
      </c>
      <c r="J73" s="142">
        <v>10.979</v>
      </c>
      <c r="K73" s="32"/>
    </row>
    <row r="74" spans="1:11" s="33" customFormat="1" ht="11.25" customHeight="1">
      <c r="A74" s="35" t="s">
        <v>57</v>
      </c>
      <c r="B74" s="29"/>
      <c r="C74" s="30">
        <v>96</v>
      </c>
      <c r="D74" s="30">
        <v>52</v>
      </c>
      <c r="E74" s="30">
        <v>103</v>
      </c>
      <c r="F74" s="31"/>
      <c r="G74" s="31"/>
      <c r="H74" s="142">
        <v>0.624</v>
      </c>
      <c r="I74" s="142">
        <v>0.26</v>
      </c>
      <c r="J74" s="142">
        <v>0.515</v>
      </c>
      <c r="K74" s="32"/>
    </row>
    <row r="75" spans="1:11" s="33" customFormat="1" ht="11.25" customHeight="1">
      <c r="A75" s="35" t="s">
        <v>58</v>
      </c>
      <c r="B75" s="29"/>
      <c r="C75" s="30">
        <v>40</v>
      </c>
      <c r="D75" s="30">
        <v>39</v>
      </c>
      <c r="E75" s="30">
        <v>45</v>
      </c>
      <c r="F75" s="31"/>
      <c r="G75" s="31"/>
      <c r="H75" s="142">
        <v>0.217</v>
      </c>
      <c r="I75" s="142">
        <v>0.212</v>
      </c>
      <c r="J75" s="142">
        <v>0.269</v>
      </c>
      <c r="K75" s="32"/>
    </row>
    <row r="76" spans="1:11" s="33" customFormat="1" ht="11.25" customHeight="1">
      <c r="A76" s="35" t="s">
        <v>59</v>
      </c>
      <c r="B76" s="29"/>
      <c r="C76" s="30"/>
      <c r="D76" s="30">
        <v>2</v>
      </c>
      <c r="E76" s="30">
        <v>2.92</v>
      </c>
      <c r="F76" s="31"/>
      <c r="G76" s="31"/>
      <c r="H76" s="142"/>
      <c r="I76" s="142">
        <v>0.003</v>
      </c>
      <c r="J76" s="142">
        <v>0.003</v>
      </c>
      <c r="K76" s="32"/>
    </row>
    <row r="77" spans="1:11" s="33" customFormat="1" ht="11.25" customHeight="1">
      <c r="A77" s="35" t="s">
        <v>60</v>
      </c>
      <c r="B77" s="29"/>
      <c r="C77" s="30"/>
      <c r="D77" s="30">
        <v>12</v>
      </c>
      <c r="E77" s="30">
        <v>23</v>
      </c>
      <c r="F77" s="31"/>
      <c r="G77" s="31"/>
      <c r="H77" s="142"/>
      <c r="I77" s="142">
        <v>0.044</v>
      </c>
      <c r="J77" s="142">
        <v>0.069</v>
      </c>
      <c r="K77" s="32"/>
    </row>
    <row r="78" spans="1:11" s="33" customFormat="1" ht="11.25" customHeight="1">
      <c r="A78" s="35" t="s">
        <v>61</v>
      </c>
      <c r="B78" s="29"/>
      <c r="C78" s="30">
        <v>12</v>
      </c>
      <c r="D78" s="30">
        <v>8</v>
      </c>
      <c r="E78" s="30">
        <v>5</v>
      </c>
      <c r="F78" s="31"/>
      <c r="G78" s="31"/>
      <c r="H78" s="142">
        <v>0.084</v>
      </c>
      <c r="I78" s="142">
        <v>0.056</v>
      </c>
      <c r="J78" s="142">
        <v>0.035</v>
      </c>
      <c r="K78" s="32"/>
    </row>
    <row r="79" spans="1:11" s="33" customFormat="1" ht="11.25" customHeight="1">
      <c r="A79" s="35" t="s">
        <v>62</v>
      </c>
      <c r="B79" s="29"/>
      <c r="C79" s="30">
        <v>389</v>
      </c>
      <c r="D79" s="30">
        <v>338</v>
      </c>
      <c r="E79" s="30">
        <v>414</v>
      </c>
      <c r="F79" s="31"/>
      <c r="G79" s="31"/>
      <c r="H79" s="142">
        <v>2.143</v>
      </c>
      <c r="I79" s="142">
        <v>1.682</v>
      </c>
      <c r="J79" s="142">
        <v>2.484</v>
      </c>
      <c r="K79" s="32"/>
    </row>
    <row r="80" spans="1:11" s="42" customFormat="1" ht="11.25" customHeight="1">
      <c r="A80" s="43" t="s">
        <v>63</v>
      </c>
      <c r="B80" s="37"/>
      <c r="C80" s="38">
        <v>3395</v>
      </c>
      <c r="D80" s="38">
        <v>2539</v>
      </c>
      <c r="E80" s="38">
        <v>3734.92</v>
      </c>
      <c r="F80" s="39">
        <v>147.10200866482867</v>
      </c>
      <c r="G80" s="40"/>
      <c r="H80" s="143">
        <v>14.594999999999999</v>
      </c>
      <c r="I80" s="144">
        <v>10.348999999999998</v>
      </c>
      <c r="J80" s="144">
        <v>14.366000000000001</v>
      </c>
      <c r="K80" s="41">
        <v>138.81534447772736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2"/>
      <c r="I81" s="142"/>
      <c r="J81" s="142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42"/>
      <c r="I82" s="142"/>
      <c r="J82" s="142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42"/>
      <c r="I83" s="142"/>
      <c r="J83" s="142"/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43"/>
      <c r="I84" s="144"/>
      <c r="J84" s="144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2"/>
      <c r="I85" s="142"/>
      <c r="J85" s="142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5"/>
      <c r="I86" s="146"/>
      <c r="J86" s="146"/>
      <c r="K86" s="50"/>
    </row>
    <row r="87" spans="1:11" s="42" customFormat="1" ht="11.25" customHeight="1">
      <c r="A87" s="51" t="s">
        <v>67</v>
      </c>
      <c r="B87" s="52"/>
      <c r="C87" s="53">
        <v>6958</v>
      </c>
      <c r="D87" s="53">
        <v>6385.6</v>
      </c>
      <c r="E87" s="53">
        <v>7098.92</v>
      </c>
      <c r="F87" s="54">
        <f>IF(D87&gt;0,100*E87/D87,0)</f>
        <v>111.17075920821848</v>
      </c>
      <c r="G87" s="40"/>
      <c r="H87" s="147">
        <v>30.137999999999998</v>
      </c>
      <c r="I87" s="148">
        <v>31.037999999999997</v>
      </c>
      <c r="J87" s="148">
        <v>30.795</v>
      </c>
      <c r="K87" s="54">
        <f>IF(I87&gt;0,100*J87/I87,0)</f>
        <v>99.21708872994395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9" useFirstPageNumber="1" horizontalDpi="600" verticalDpi="600" orientation="portrait" paperSize="9" scale="72" r:id="rId1"/>
  <headerFooter alignWithMargins="0"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22"/>
  <dimension ref="A1:K625"/>
  <sheetViews>
    <sheetView view="pageBreakPreview" zoomScale="98" zoomScaleSheetLayoutView="98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6" t="s">
        <v>0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</row>
    <row r="2" spans="1:11" s="1" customFormat="1" ht="11.25" customHeight="1">
      <c r="A2" s="3" t="s">
        <v>80</v>
      </c>
      <c r="B2" s="4"/>
      <c r="C2" s="4"/>
      <c r="D2" s="4"/>
      <c r="E2" s="5"/>
      <c r="F2" s="4"/>
      <c r="G2" s="4"/>
      <c r="H2" s="4"/>
      <c r="I2" s="6"/>
      <c r="J2" s="187" t="s">
        <v>69</v>
      </c>
      <c r="K2" s="187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8" t="s">
        <v>2</v>
      </c>
      <c r="D4" s="189"/>
      <c r="E4" s="189"/>
      <c r="F4" s="190"/>
      <c r="G4" s="9"/>
      <c r="H4" s="191" t="s">
        <v>3</v>
      </c>
      <c r="I4" s="192"/>
      <c r="J4" s="192"/>
      <c r="K4" s="193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2017</v>
      </c>
      <c r="D6" s="16">
        <f>E6-1</f>
        <v>2018</v>
      </c>
      <c r="E6" s="16">
        <v>2019</v>
      </c>
      <c r="F6" s="17">
        <f>E6</f>
        <v>2019</v>
      </c>
      <c r="G6" s="18"/>
      <c r="H6" s="15">
        <f>J6-2</f>
        <v>2017</v>
      </c>
      <c r="I6" s="16">
        <f>J6-1</f>
        <v>2018</v>
      </c>
      <c r="J6" s="16">
        <v>2019</v>
      </c>
      <c r="K6" s="17">
        <f>J6</f>
        <v>2019</v>
      </c>
    </row>
    <row r="7" spans="1:11" s="10" customFormat="1" ht="11.25" customHeight="1" thickBot="1">
      <c r="A7" s="19"/>
      <c r="B7" s="8"/>
      <c r="C7" s="20" t="s">
        <v>309</v>
      </c>
      <c r="D7" s="21" t="s">
        <v>6</v>
      </c>
      <c r="E7" s="21">
        <v>6</v>
      </c>
      <c r="F7" s="22" t="str">
        <f>CONCATENATE(D6,"=100")</f>
        <v>2018=100</v>
      </c>
      <c r="G7" s="23"/>
      <c r="H7" s="20" t="s">
        <v>309</v>
      </c>
      <c r="I7" s="21" t="s">
        <v>6</v>
      </c>
      <c r="J7" s="21">
        <v>6</v>
      </c>
      <c r="K7" s="22" t="str">
        <f>CONCATENATE(I6,"=100")</f>
        <v>2018=100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2"/>
      <c r="I9" s="142"/>
      <c r="J9" s="142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2"/>
      <c r="I10" s="142"/>
      <c r="J10" s="142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2"/>
      <c r="I11" s="142"/>
      <c r="J11" s="142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2"/>
      <c r="I12" s="142"/>
      <c r="J12" s="142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43"/>
      <c r="I13" s="144"/>
      <c r="J13" s="144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2"/>
      <c r="I14" s="142"/>
      <c r="J14" s="142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3"/>
      <c r="I15" s="144"/>
      <c r="J15" s="144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2"/>
      <c r="I16" s="142"/>
      <c r="J16" s="142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43"/>
      <c r="I17" s="144"/>
      <c r="J17" s="144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2"/>
      <c r="I18" s="142"/>
      <c r="J18" s="142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42"/>
      <c r="I19" s="142"/>
      <c r="J19" s="142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2"/>
      <c r="I20" s="142"/>
      <c r="J20" s="142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2"/>
      <c r="I21" s="142"/>
      <c r="J21" s="142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43"/>
      <c r="I22" s="144"/>
      <c r="J22" s="144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2"/>
      <c r="I23" s="142"/>
      <c r="J23" s="142"/>
      <c r="K23" s="32"/>
    </row>
    <row r="24" spans="1:11" s="42" customFormat="1" ht="11.25" customHeight="1">
      <c r="A24" s="36" t="s">
        <v>18</v>
      </c>
      <c r="B24" s="37"/>
      <c r="C24" s="38">
        <v>2141</v>
      </c>
      <c r="D24" s="38">
        <v>2018</v>
      </c>
      <c r="E24" s="38">
        <v>2219</v>
      </c>
      <c r="F24" s="39">
        <v>109.9603567888999</v>
      </c>
      <c r="G24" s="40"/>
      <c r="H24" s="143">
        <v>11.94</v>
      </c>
      <c r="I24" s="144">
        <v>11.341</v>
      </c>
      <c r="J24" s="144">
        <v>12.63</v>
      </c>
      <c r="K24" s="41">
        <v>111.36584075478353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2"/>
      <c r="I25" s="142"/>
      <c r="J25" s="142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43"/>
      <c r="I26" s="144"/>
      <c r="J26" s="144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2"/>
      <c r="I27" s="142"/>
      <c r="J27" s="142"/>
      <c r="K27" s="32"/>
    </row>
    <row r="28" spans="1:11" s="33" customFormat="1" ht="11.25" customHeight="1">
      <c r="A28" s="35" t="s">
        <v>20</v>
      </c>
      <c r="B28" s="29"/>
      <c r="C28" s="30">
        <v>3292</v>
      </c>
      <c r="D28" s="30">
        <v>2879</v>
      </c>
      <c r="E28" s="30">
        <v>2851</v>
      </c>
      <c r="F28" s="31"/>
      <c r="G28" s="31"/>
      <c r="H28" s="142">
        <v>19.021</v>
      </c>
      <c r="I28" s="142">
        <v>16.41</v>
      </c>
      <c r="J28" s="142">
        <v>16.051</v>
      </c>
      <c r="K28" s="32"/>
    </row>
    <row r="29" spans="1:11" s="33" customFormat="1" ht="11.25" customHeight="1">
      <c r="A29" s="35" t="s">
        <v>21</v>
      </c>
      <c r="B29" s="29"/>
      <c r="C29" s="30">
        <v>48</v>
      </c>
      <c r="D29" s="30">
        <v>48</v>
      </c>
      <c r="E29" s="30">
        <v>48</v>
      </c>
      <c r="F29" s="31"/>
      <c r="G29" s="31"/>
      <c r="H29" s="142">
        <v>0.192</v>
      </c>
      <c r="I29" s="142">
        <v>0.216</v>
      </c>
      <c r="J29" s="142">
        <v>0.216</v>
      </c>
      <c r="K29" s="32"/>
    </row>
    <row r="30" spans="1:11" s="33" customFormat="1" ht="11.25" customHeight="1">
      <c r="A30" s="35" t="s">
        <v>22</v>
      </c>
      <c r="B30" s="29"/>
      <c r="C30" s="30">
        <v>2261</v>
      </c>
      <c r="D30" s="30">
        <v>2196</v>
      </c>
      <c r="E30" s="30">
        <v>1840</v>
      </c>
      <c r="F30" s="31"/>
      <c r="G30" s="31"/>
      <c r="H30" s="142">
        <v>11.768</v>
      </c>
      <c r="I30" s="142">
        <v>12.788</v>
      </c>
      <c r="J30" s="142">
        <v>9.577</v>
      </c>
      <c r="K30" s="32"/>
    </row>
    <row r="31" spans="1:11" s="42" customFormat="1" ht="11.25" customHeight="1">
      <c r="A31" s="43" t="s">
        <v>23</v>
      </c>
      <c r="B31" s="37"/>
      <c r="C31" s="38">
        <v>5601</v>
      </c>
      <c r="D31" s="38">
        <v>5123</v>
      </c>
      <c r="E31" s="38">
        <v>4739</v>
      </c>
      <c r="F31" s="39">
        <v>92.5043919578372</v>
      </c>
      <c r="G31" s="40"/>
      <c r="H31" s="143">
        <v>30.981</v>
      </c>
      <c r="I31" s="144">
        <v>29.414</v>
      </c>
      <c r="J31" s="144">
        <v>25.844</v>
      </c>
      <c r="K31" s="41">
        <v>87.86292241789624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2"/>
      <c r="I32" s="142"/>
      <c r="J32" s="142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42"/>
      <c r="I33" s="142"/>
      <c r="J33" s="142"/>
      <c r="K33" s="32"/>
    </row>
    <row r="34" spans="1:11" s="33" customFormat="1" ht="11.25" customHeight="1">
      <c r="A34" s="35" t="s">
        <v>25</v>
      </c>
      <c r="B34" s="29"/>
      <c r="C34" s="30">
        <v>941</v>
      </c>
      <c r="D34" s="30">
        <v>1064</v>
      </c>
      <c r="E34" s="30">
        <v>1086</v>
      </c>
      <c r="F34" s="31"/>
      <c r="G34" s="31"/>
      <c r="H34" s="142">
        <v>3.395</v>
      </c>
      <c r="I34" s="142">
        <v>6.2</v>
      </c>
      <c r="J34" s="142">
        <v>6.1</v>
      </c>
      <c r="K34" s="32"/>
    </row>
    <row r="35" spans="1:11" s="33" customFormat="1" ht="11.25" customHeight="1">
      <c r="A35" s="35" t="s">
        <v>26</v>
      </c>
      <c r="B35" s="29"/>
      <c r="C35" s="30">
        <v>49</v>
      </c>
      <c r="D35" s="30">
        <v>5</v>
      </c>
      <c r="E35" s="30">
        <v>2</v>
      </c>
      <c r="F35" s="31"/>
      <c r="G35" s="31"/>
      <c r="H35" s="142">
        <v>0.374</v>
      </c>
      <c r="I35" s="142">
        <v>0.04</v>
      </c>
      <c r="J35" s="142"/>
      <c r="K35" s="32"/>
    </row>
    <row r="36" spans="1:11" s="33" customFormat="1" ht="11.25" customHeight="1">
      <c r="A36" s="35" t="s">
        <v>27</v>
      </c>
      <c r="B36" s="29"/>
      <c r="C36" s="30">
        <v>19586</v>
      </c>
      <c r="D36" s="30">
        <v>19586</v>
      </c>
      <c r="E36" s="30">
        <v>19847</v>
      </c>
      <c r="F36" s="31"/>
      <c r="G36" s="31"/>
      <c r="H36" s="142">
        <v>125.155</v>
      </c>
      <c r="I36" s="142">
        <v>143.928</v>
      </c>
      <c r="J36" s="142">
        <v>129.005</v>
      </c>
      <c r="K36" s="32"/>
    </row>
    <row r="37" spans="1:11" s="42" customFormat="1" ht="11.25" customHeight="1">
      <c r="A37" s="36" t="s">
        <v>28</v>
      </c>
      <c r="B37" s="37"/>
      <c r="C37" s="38">
        <v>20576</v>
      </c>
      <c r="D37" s="38">
        <v>20655</v>
      </c>
      <c r="E37" s="38">
        <v>20935</v>
      </c>
      <c r="F37" s="39">
        <v>101.35560396998305</v>
      </c>
      <c r="G37" s="40"/>
      <c r="H37" s="143">
        <v>128.924</v>
      </c>
      <c r="I37" s="144">
        <v>150.168</v>
      </c>
      <c r="J37" s="144">
        <v>135.105</v>
      </c>
      <c r="K37" s="41">
        <v>89.9692344574077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2"/>
      <c r="I38" s="142"/>
      <c r="J38" s="142"/>
      <c r="K38" s="32"/>
    </row>
    <row r="39" spans="1:11" s="42" customFormat="1" ht="11.25" customHeight="1">
      <c r="A39" s="36" t="s">
        <v>29</v>
      </c>
      <c r="B39" s="37"/>
      <c r="C39" s="38">
        <v>32</v>
      </c>
      <c r="D39" s="38">
        <v>32</v>
      </c>
      <c r="E39" s="38">
        <v>36</v>
      </c>
      <c r="F39" s="39">
        <v>112.5</v>
      </c>
      <c r="G39" s="40"/>
      <c r="H39" s="143">
        <v>0.073</v>
      </c>
      <c r="I39" s="144">
        <v>0.07</v>
      </c>
      <c r="J39" s="144">
        <v>0.07</v>
      </c>
      <c r="K39" s="41">
        <v>100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2"/>
      <c r="I40" s="142"/>
      <c r="J40" s="142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42"/>
      <c r="I41" s="142"/>
      <c r="J41" s="142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2"/>
      <c r="I42" s="142"/>
      <c r="J42" s="142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42"/>
      <c r="I43" s="142"/>
      <c r="J43" s="142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2"/>
      <c r="I44" s="142"/>
      <c r="J44" s="142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42"/>
      <c r="I45" s="142"/>
      <c r="J45" s="142"/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42"/>
      <c r="I46" s="142"/>
      <c r="J46" s="142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2"/>
      <c r="I47" s="142"/>
      <c r="J47" s="142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42"/>
      <c r="I48" s="142"/>
      <c r="J48" s="142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42"/>
      <c r="I49" s="142"/>
      <c r="J49" s="142"/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43"/>
      <c r="I50" s="144"/>
      <c r="J50" s="144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2"/>
      <c r="I51" s="142"/>
      <c r="J51" s="142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43"/>
      <c r="I52" s="144"/>
      <c r="J52" s="144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2"/>
      <c r="I53" s="142"/>
      <c r="J53" s="142"/>
      <c r="K53" s="32"/>
    </row>
    <row r="54" spans="1:11" s="33" customFormat="1" ht="11.25" customHeight="1">
      <c r="A54" s="35" t="s">
        <v>41</v>
      </c>
      <c r="B54" s="29"/>
      <c r="C54" s="30">
        <v>88</v>
      </c>
      <c r="D54" s="30">
        <v>67</v>
      </c>
      <c r="E54" s="30">
        <v>90</v>
      </c>
      <c r="F54" s="31"/>
      <c r="G54" s="31"/>
      <c r="H54" s="142">
        <v>0.572</v>
      </c>
      <c r="I54" s="142">
        <v>0.442</v>
      </c>
      <c r="J54" s="142">
        <v>0.585</v>
      </c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42"/>
      <c r="I55" s="142"/>
      <c r="J55" s="142"/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42"/>
      <c r="I56" s="142"/>
      <c r="J56" s="142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2"/>
      <c r="I57" s="142"/>
      <c r="J57" s="142"/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42"/>
      <c r="I58" s="142"/>
      <c r="J58" s="142"/>
      <c r="K58" s="32"/>
    </row>
    <row r="59" spans="1:11" s="42" customFormat="1" ht="11.25" customHeight="1">
      <c r="A59" s="36" t="s">
        <v>46</v>
      </c>
      <c r="B59" s="37"/>
      <c r="C59" s="38">
        <v>88</v>
      </c>
      <c r="D59" s="38">
        <v>67</v>
      </c>
      <c r="E59" s="38">
        <v>90</v>
      </c>
      <c r="F59" s="39">
        <v>134.32835820895522</v>
      </c>
      <c r="G59" s="40"/>
      <c r="H59" s="143">
        <v>0.572</v>
      </c>
      <c r="I59" s="144">
        <v>0.442</v>
      </c>
      <c r="J59" s="144">
        <v>0.585</v>
      </c>
      <c r="K59" s="41">
        <v>132.35294117647058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2"/>
      <c r="I60" s="142"/>
      <c r="J60" s="142"/>
      <c r="K60" s="32"/>
    </row>
    <row r="61" spans="1:11" s="33" customFormat="1" ht="11.25" customHeight="1">
      <c r="A61" s="35" t="s">
        <v>47</v>
      </c>
      <c r="B61" s="29"/>
      <c r="C61" s="30">
        <v>353</v>
      </c>
      <c r="D61" s="30">
        <v>420</v>
      </c>
      <c r="E61" s="30">
        <v>420</v>
      </c>
      <c r="F61" s="31"/>
      <c r="G61" s="31"/>
      <c r="H61" s="142">
        <v>1.292</v>
      </c>
      <c r="I61" s="142">
        <v>1.68</v>
      </c>
      <c r="J61" s="142">
        <v>1.68</v>
      </c>
      <c r="K61" s="32"/>
    </row>
    <row r="62" spans="1:11" s="33" customFormat="1" ht="11.25" customHeight="1">
      <c r="A62" s="35" t="s">
        <v>48</v>
      </c>
      <c r="B62" s="29"/>
      <c r="C62" s="30">
        <v>153</v>
      </c>
      <c r="D62" s="30">
        <v>153</v>
      </c>
      <c r="E62" s="30">
        <v>153</v>
      </c>
      <c r="F62" s="31"/>
      <c r="G62" s="31"/>
      <c r="H62" s="142">
        <v>1.318</v>
      </c>
      <c r="I62" s="142">
        <v>1.193</v>
      </c>
      <c r="J62" s="142">
        <v>1.193</v>
      </c>
      <c r="K62" s="32"/>
    </row>
    <row r="63" spans="1:11" s="33" customFormat="1" ht="11.25" customHeight="1">
      <c r="A63" s="35" t="s">
        <v>49</v>
      </c>
      <c r="B63" s="29"/>
      <c r="C63" s="30">
        <v>14730</v>
      </c>
      <c r="D63" s="30">
        <v>14806</v>
      </c>
      <c r="E63" s="30">
        <v>14806</v>
      </c>
      <c r="F63" s="31"/>
      <c r="G63" s="31"/>
      <c r="H63" s="142">
        <v>111.786</v>
      </c>
      <c r="I63" s="142">
        <v>124.371</v>
      </c>
      <c r="J63" s="142">
        <v>125.764</v>
      </c>
      <c r="K63" s="32"/>
    </row>
    <row r="64" spans="1:11" s="42" customFormat="1" ht="11.25" customHeight="1">
      <c r="A64" s="36" t="s">
        <v>50</v>
      </c>
      <c r="B64" s="37"/>
      <c r="C64" s="38">
        <v>15236</v>
      </c>
      <c r="D64" s="38">
        <v>15379</v>
      </c>
      <c r="E64" s="38">
        <v>15379</v>
      </c>
      <c r="F64" s="39">
        <v>100</v>
      </c>
      <c r="G64" s="40"/>
      <c r="H64" s="143">
        <v>114.396</v>
      </c>
      <c r="I64" s="144">
        <v>127.244</v>
      </c>
      <c r="J64" s="144">
        <v>128.637</v>
      </c>
      <c r="K64" s="41">
        <f>IF(I64&gt;0,100*J64/I64,0)</f>
        <v>101.09474710005973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2"/>
      <c r="I65" s="142"/>
      <c r="J65" s="142"/>
      <c r="K65" s="32"/>
    </row>
    <row r="66" spans="1:11" s="42" customFormat="1" ht="11.25" customHeight="1">
      <c r="A66" s="36" t="s">
        <v>51</v>
      </c>
      <c r="B66" s="37"/>
      <c r="C66" s="38">
        <v>445</v>
      </c>
      <c r="D66" s="38">
        <v>456</v>
      </c>
      <c r="E66" s="38">
        <v>425</v>
      </c>
      <c r="F66" s="39">
        <v>93.20175438596492</v>
      </c>
      <c r="G66" s="40"/>
      <c r="H66" s="143">
        <v>2.674</v>
      </c>
      <c r="I66" s="144">
        <v>2.7</v>
      </c>
      <c r="J66" s="144">
        <v>0.22</v>
      </c>
      <c r="K66" s="41">
        <v>8.148148148148147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2"/>
      <c r="I67" s="142"/>
      <c r="J67" s="142"/>
      <c r="K67" s="32"/>
    </row>
    <row r="68" spans="1:11" s="33" customFormat="1" ht="11.25" customHeight="1">
      <c r="A68" s="35" t="s">
        <v>52</v>
      </c>
      <c r="B68" s="29"/>
      <c r="C68" s="30">
        <v>18200</v>
      </c>
      <c r="D68" s="30">
        <v>16500</v>
      </c>
      <c r="E68" s="30">
        <v>16500</v>
      </c>
      <c r="F68" s="31"/>
      <c r="G68" s="31"/>
      <c r="H68" s="142">
        <v>127.491</v>
      </c>
      <c r="I68" s="142">
        <v>113</v>
      </c>
      <c r="J68" s="142">
        <v>116</v>
      </c>
      <c r="K68" s="32"/>
    </row>
    <row r="69" spans="1:11" s="33" customFormat="1" ht="11.25" customHeight="1">
      <c r="A69" s="35" t="s">
        <v>53</v>
      </c>
      <c r="B69" s="29"/>
      <c r="C69" s="30">
        <v>5206</v>
      </c>
      <c r="D69" s="30">
        <v>4900</v>
      </c>
      <c r="E69" s="30">
        <v>4900</v>
      </c>
      <c r="F69" s="31"/>
      <c r="G69" s="31"/>
      <c r="H69" s="142">
        <v>37.093</v>
      </c>
      <c r="I69" s="142">
        <v>33</v>
      </c>
      <c r="J69" s="142">
        <v>33</v>
      </c>
      <c r="K69" s="32"/>
    </row>
    <row r="70" spans="1:11" s="42" customFormat="1" ht="11.25" customHeight="1">
      <c r="A70" s="36" t="s">
        <v>54</v>
      </c>
      <c r="B70" s="37"/>
      <c r="C70" s="38">
        <v>23406</v>
      </c>
      <c r="D70" s="38">
        <v>21400</v>
      </c>
      <c r="E70" s="38">
        <v>21400</v>
      </c>
      <c r="F70" s="39">
        <v>100</v>
      </c>
      <c r="G70" s="40"/>
      <c r="H70" s="143">
        <v>164.584</v>
      </c>
      <c r="I70" s="144">
        <v>146</v>
      </c>
      <c r="J70" s="144">
        <v>149</v>
      </c>
      <c r="K70" s="41">
        <v>102.05479452054794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2"/>
      <c r="I71" s="142"/>
      <c r="J71" s="142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42"/>
      <c r="I72" s="142"/>
      <c r="J72" s="142"/>
      <c r="K72" s="32"/>
    </row>
    <row r="73" spans="1:11" s="33" customFormat="1" ht="11.25" customHeight="1">
      <c r="A73" s="35" t="s">
        <v>56</v>
      </c>
      <c r="B73" s="29"/>
      <c r="C73" s="30">
        <v>2569</v>
      </c>
      <c r="D73" s="30">
        <v>2700</v>
      </c>
      <c r="E73" s="30">
        <v>2604</v>
      </c>
      <c r="F73" s="31"/>
      <c r="G73" s="31"/>
      <c r="H73" s="142">
        <v>34.061</v>
      </c>
      <c r="I73" s="142">
        <v>35.702</v>
      </c>
      <c r="J73" s="142">
        <v>33.852</v>
      </c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42"/>
      <c r="I74" s="142"/>
      <c r="J74" s="142"/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42"/>
      <c r="I75" s="142"/>
      <c r="J75" s="142"/>
      <c r="K75" s="32"/>
    </row>
    <row r="76" spans="1:11" s="33" customFormat="1" ht="11.25" customHeight="1">
      <c r="A76" s="35" t="s">
        <v>59</v>
      </c>
      <c r="B76" s="29"/>
      <c r="C76" s="30">
        <v>29</v>
      </c>
      <c r="D76" s="30">
        <v>27</v>
      </c>
      <c r="E76" s="30">
        <v>20.54</v>
      </c>
      <c r="F76" s="31"/>
      <c r="G76" s="31"/>
      <c r="H76" s="142">
        <v>0.274</v>
      </c>
      <c r="I76" s="142">
        <v>0.25</v>
      </c>
      <c r="J76" s="142">
        <v>0.193</v>
      </c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42"/>
      <c r="I77" s="142"/>
      <c r="J77" s="142"/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42"/>
      <c r="I78" s="142"/>
      <c r="J78" s="142"/>
      <c r="K78" s="32"/>
    </row>
    <row r="79" spans="1:11" s="33" customFormat="1" ht="11.25" customHeight="1">
      <c r="A79" s="35" t="s">
        <v>62</v>
      </c>
      <c r="B79" s="29"/>
      <c r="C79" s="30">
        <v>37481</v>
      </c>
      <c r="D79" s="30">
        <v>37065</v>
      </c>
      <c r="E79" s="30">
        <v>36163</v>
      </c>
      <c r="F79" s="31"/>
      <c r="G79" s="31"/>
      <c r="H79" s="142">
        <v>346.699</v>
      </c>
      <c r="I79" s="142">
        <v>340.592</v>
      </c>
      <c r="J79" s="142">
        <v>325.467</v>
      </c>
      <c r="K79" s="32"/>
    </row>
    <row r="80" spans="1:11" s="42" customFormat="1" ht="11.25" customHeight="1">
      <c r="A80" s="43" t="s">
        <v>63</v>
      </c>
      <c r="B80" s="37"/>
      <c r="C80" s="38">
        <v>40079</v>
      </c>
      <c r="D80" s="38">
        <v>39792</v>
      </c>
      <c r="E80" s="38">
        <v>38787.54</v>
      </c>
      <c r="F80" s="39">
        <v>97.47572376357057</v>
      </c>
      <c r="G80" s="40"/>
      <c r="H80" s="143">
        <v>381.034</v>
      </c>
      <c r="I80" s="144">
        <v>376.544</v>
      </c>
      <c r="J80" s="144">
        <v>359.512</v>
      </c>
      <c r="K80" s="41">
        <v>95.47675703237869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2"/>
      <c r="I81" s="142"/>
      <c r="J81" s="142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42"/>
      <c r="I82" s="142"/>
      <c r="J82" s="142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42"/>
      <c r="I83" s="142"/>
      <c r="J83" s="142"/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43"/>
      <c r="I84" s="144"/>
      <c r="J84" s="144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2"/>
      <c r="I85" s="142"/>
      <c r="J85" s="142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5"/>
      <c r="I86" s="146"/>
      <c r="J86" s="146"/>
      <c r="K86" s="50"/>
    </row>
    <row r="87" spans="1:11" s="42" customFormat="1" ht="11.25" customHeight="1">
      <c r="A87" s="51" t="s">
        <v>67</v>
      </c>
      <c r="B87" s="52"/>
      <c r="C87" s="53">
        <v>107604</v>
      </c>
      <c r="D87" s="53">
        <v>104922</v>
      </c>
      <c r="E87" s="53">
        <v>104010.54000000001</v>
      </c>
      <c r="F87" s="54">
        <f>IF(D87&gt;0,100*E87/D87,0)</f>
        <v>99.13129753531194</v>
      </c>
      <c r="G87" s="40"/>
      <c r="H87" s="147">
        <v>835.178</v>
      </c>
      <c r="I87" s="148">
        <v>843.923</v>
      </c>
      <c r="J87" s="148">
        <v>811.6030000000001</v>
      </c>
      <c r="K87" s="54">
        <f>IF(I87&gt;0,100*J87/I87,0)</f>
        <v>96.17026671864613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0" useFirstPageNumber="1" horizontalDpi="600" verticalDpi="600" orientation="portrait" paperSize="9" scale="72" r:id="rId1"/>
  <headerFooter alignWithMargins="0">
    <oddFooter>&amp;C&amp;P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23"/>
  <dimension ref="A1:K625"/>
  <sheetViews>
    <sheetView view="pageBreakPreview" zoomScale="98" zoomScaleSheetLayoutView="98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6" t="s">
        <v>0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</row>
    <row r="2" spans="1:11" s="1" customFormat="1" ht="11.25" customHeight="1">
      <c r="A2" s="3" t="s">
        <v>81</v>
      </c>
      <c r="B2" s="4"/>
      <c r="C2" s="4"/>
      <c r="D2" s="4"/>
      <c r="E2" s="5"/>
      <c r="F2" s="4"/>
      <c r="G2" s="4"/>
      <c r="H2" s="4"/>
      <c r="I2" s="6"/>
      <c r="J2" s="187" t="s">
        <v>69</v>
      </c>
      <c r="K2" s="187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8" t="s">
        <v>2</v>
      </c>
      <c r="D4" s="189"/>
      <c r="E4" s="189"/>
      <c r="F4" s="190"/>
      <c r="G4" s="9"/>
      <c r="H4" s="191" t="s">
        <v>3</v>
      </c>
      <c r="I4" s="192"/>
      <c r="J4" s="192"/>
      <c r="K4" s="193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2017</v>
      </c>
      <c r="D6" s="16">
        <f>E6-1</f>
        <v>2018</v>
      </c>
      <c r="E6" s="16">
        <v>2019</v>
      </c>
      <c r="F6" s="17">
        <f>E6</f>
        <v>2019</v>
      </c>
      <c r="G6" s="18"/>
      <c r="H6" s="15">
        <f>J6-2</f>
        <v>2017</v>
      </c>
      <c r="I6" s="16">
        <f>J6-1</f>
        <v>2018</v>
      </c>
      <c r="J6" s="16">
        <v>2019</v>
      </c>
      <c r="K6" s="17">
        <f>J6</f>
        <v>2019</v>
      </c>
    </row>
    <row r="7" spans="1:11" s="10" customFormat="1" ht="11.25" customHeight="1" thickBot="1">
      <c r="A7" s="19"/>
      <c r="B7" s="8"/>
      <c r="C7" s="20" t="s">
        <v>309</v>
      </c>
      <c r="D7" s="21" t="s">
        <v>6</v>
      </c>
      <c r="E7" s="21">
        <v>6</v>
      </c>
      <c r="F7" s="22" t="str">
        <f>CONCATENATE(D6,"=100")</f>
        <v>2018=100</v>
      </c>
      <c r="G7" s="23"/>
      <c r="H7" s="20" t="s">
        <v>309</v>
      </c>
      <c r="I7" s="21" t="s">
        <v>6</v>
      </c>
      <c r="J7" s="21">
        <v>6</v>
      </c>
      <c r="K7" s="22" t="str">
        <f>CONCATENATE(I6,"=100")</f>
        <v>2018=100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980</v>
      </c>
      <c r="D9" s="30">
        <v>885</v>
      </c>
      <c r="E9" s="30">
        <v>887</v>
      </c>
      <c r="F9" s="31"/>
      <c r="G9" s="31"/>
      <c r="H9" s="142">
        <v>1.989</v>
      </c>
      <c r="I9" s="142">
        <v>2.248</v>
      </c>
      <c r="J9" s="142">
        <v>1.833</v>
      </c>
      <c r="K9" s="32"/>
    </row>
    <row r="10" spans="1:11" s="33" customFormat="1" ht="11.25" customHeight="1">
      <c r="A10" s="35" t="s">
        <v>8</v>
      </c>
      <c r="B10" s="29"/>
      <c r="C10" s="30">
        <v>766</v>
      </c>
      <c r="D10" s="30">
        <v>604</v>
      </c>
      <c r="E10" s="30">
        <v>662</v>
      </c>
      <c r="F10" s="31"/>
      <c r="G10" s="31"/>
      <c r="H10" s="142">
        <v>1.386</v>
      </c>
      <c r="I10" s="142">
        <v>1.027</v>
      </c>
      <c r="J10" s="142">
        <v>0.993</v>
      </c>
      <c r="K10" s="32"/>
    </row>
    <row r="11" spans="1:11" s="33" customFormat="1" ht="11.25" customHeight="1">
      <c r="A11" s="28" t="s">
        <v>9</v>
      </c>
      <c r="B11" s="29"/>
      <c r="C11" s="30">
        <v>228</v>
      </c>
      <c r="D11" s="30">
        <v>228</v>
      </c>
      <c r="E11" s="30">
        <v>225</v>
      </c>
      <c r="F11" s="31"/>
      <c r="G11" s="31"/>
      <c r="H11" s="142">
        <v>0.413</v>
      </c>
      <c r="I11" s="142">
        <v>0.217</v>
      </c>
      <c r="J11" s="142">
        <v>0.298</v>
      </c>
      <c r="K11" s="32"/>
    </row>
    <row r="12" spans="1:11" s="33" customFormat="1" ht="11.25" customHeight="1">
      <c r="A12" s="35" t="s">
        <v>10</v>
      </c>
      <c r="B12" s="29"/>
      <c r="C12" s="30">
        <v>295</v>
      </c>
      <c r="D12" s="30">
        <v>276</v>
      </c>
      <c r="E12" s="30">
        <v>284</v>
      </c>
      <c r="F12" s="31"/>
      <c r="G12" s="31"/>
      <c r="H12" s="142">
        <v>0.726</v>
      </c>
      <c r="I12" s="142">
        <v>0.627</v>
      </c>
      <c r="J12" s="142">
        <v>0.562</v>
      </c>
      <c r="K12" s="32"/>
    </row>
    <row r="13" spans="1:11" s="42" customFormat="1" ht="11.25" customHeight="1">
      <c r="A13" s="36" t="s">
        <v>11</v>
      </c>
      <c r="B13" s="37"/>
      <c r="C13" s="38">
        <v>2269</v>
      </c>
      <c r="D13" s="38">
        <v>1993</v>
      </c>
      <c r="E13" s="38">
        <v>2058</v>
      </c>
      <c r="F13" s="39">
        <v>103.26141495233317</v>
      </c>
      <c r="G13" s="40"/>
      <c r="H13" s="143">
        <v>4.513999999999999</v>
      </c>
      <c r="I13" s="144">
        <v>4.119000000000001</v>
      </c>
      <c r="J13" s="144">
        <v>3.686</v>
      </c>
      <c r="K13" s="41">
        <v>89.48773974265598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2"/>
      <c r="I14" s="142"/>
      <c r="J14" s="142"/>
      <c r="K14" s="32"/>
    </row>
    <row r="15" spans="1:11" s="42" customFormat="1" ht="11.25" customHeight="1">
      <c r="A15" s="36" t="s">
        <v>12</v>
      </c>
      <c r="B15" s="37"/>
      <c r="C15" s="38">
        <v>1135</v>
      </c>
      <c r="D15" s="38">
        <v>1140</v>
      </c>
      <c r="E15" s="38">
        <v>1100</v>
      </c>
      <c r="F15" s="39">
        <v>96.49122807017544</v>
      </c>
      <c r="G15" s="40"/>
      <c r="H15" s="143">
        <v>0.716</v>
      </c>
      <c r="I15" s="144">
        <v>0.552</v>
      </c>
      <c r="J15" s="144">
        <v>0.7</v>
      </c>
      <c r="K15" s="41">
        <v>126.81159420289853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2"/>
      <c r="I16" s="142"/>
      <c r="J16" s="142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43"/>
      <c r="I17" s="144"/>
      <c r="J17" s="144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2"/>
      <c r="I18" s="142"/>
      <c r="J18" s="142"/>
      <c r="K18" s="32"/>
    </row>
    <row r="19" spans="1:11" s="33" customFormat="1" ht="11.25" customHeight="1">
      <c r="A19" s="28" t="s">
        <v>14</v>
      </c>
      <c r="B19" s="29"/>
      <c r="C19" s="30">
        <v>206</v>
      </c>
      <c r="D19" s="30">
        <v>342</v>
      </c>
      <c r="E19" s="30">
        <v>312</v>
      </c>
      <c r="F19" s="31"/>
      <c r="G19" s="31"/>
      <c r="H19" s="142">
        <v>0.365</v>
      </c>
      <c r="I19" s="142">
        <v>0.547</v>
      </c>
      <c r="J19" s="142">
        <v>0.562</v>
      </c>
      <c r="K19" s="32"/>
    </row>
    <row r="20" spans="1:11" s="33" customFormat="1" ht="11.25" customHeight="1">
      <c r="A20" s="35" t="s">
        <v>15</v>
      </c>
      <c r="B20" s="29"/>
      <c r="C20" s="30">
        <v>280</v>
      </c>
      <c r="D20" s="30">
        <v>280</v>
      </c>
      <c r="E20" s="30">
        <v>280</v>
      </c>
      <c r="F20" s="31"/>
      <c r="G20" s="31"/>
      <c r="H20" s="142">
        <v>0.169</v>
      </c>
      <c r="I20" s="142">
        <v>0.182</v>
      </c>
      <c r="J20" s="142">
        <v>0.224</v>
      </c>
      <c r="K20" s="32"/>
    </row>
    <row r="21" spans="1:11" s="33" customFormat="1" ht="11.25" customHeight="1">
      <c r="A21" s="35" t="s">
        <v>16</v>
      </c>
      <c r="B21" s="29"/>
      <c r="C21" s="30">
        <v>225</v>
      </c>
      <c r="D21" s="30">
        <v>225</v>
      </c>
      <c r="E21" s="30">
        <v>225</v>
      </c>
      <c r="F21" s="31"/>
      <c r="G21" s="31"/>
      <c r="H21" s="142">
        <v>0.176</v>
      </c>
      <c r="I21" s="142">
        <v>0.18</v>
      </c>
      <c r="J21" s="142">
        <v>0.203</v>
      </c>
      <c r="K21" s="32"/>
    </row>
    <row r="22" spans="1:11" s="42" customFormat="1" ht="11.25" customHeight="1">
      <c r="A22" s="36" t="s">
        <v>17</v>
      </c>
      <c r="B22" s="37"/>
      <c r="C22" s="38">
        <v>711</v>
      </c>
      <c r="D22" s="38">
        <v>847</v>
      </c>
      <c r="E22" s="38">
        <v>817</v>
      </c>
      <c r="F22" s="39">
        <v>96.45808736717828</v>
      </c>
      <c r="G22" s="40"/>
      <c r="H22" s="143">
        <v>0.71</v>
      </c>
      <c r="I22" s="144">
        <v>0.909</v>
      </c>
      <c r="J22" s="144">
        <v>0.9890000000000001</v>
      </c>
      <c r="K22" s="41">
        <v>108.80088008800881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2"/>
      <c r="I23" s="142"/>
      <c r="J23" s="142"/>
      <c r="K23" s="32"/>
    </row>
    <row r="24" spans="1:11" s="42" customFormat="1" ht="11.25" customHeight="1">
      <c r="A24" s="36" t="s">
        <v>18</v>
      </c>
      <c r="B24" s="37"/>
      <c r="C24" s="38">
        <v>103</v>
      </c>
      <c r="D24" s="38">
        <v>92</v>
      </c>
      <c r="E24" s="38">
        <v>128</v>
      </c>
      <c r="F24" s="39">
        <v>139.1304347826087</v>
      </c>
      <c r="G24" s="40"/>
      <c r="H24" s="143">
        <v>0.208</v>
      </c>
      <c r="I24" s="144">
        <v>0.184</v>
      </c>
      <c r="J24" s="144">
        <v>0.272</v>
      </c>
      <c r="K24" s="41">
        <v>147.82608695652175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2"/>
      <c r="I25" s="142"/>
      <c r="J25" s="142"/>
      <c r="K25" s="32"/>
    </row>
    <row r="26" spans="1:11" s="42" customFormat="1" ht="11.25" customHeight="1">
      <c r="A26" s="36" t="s">
        <v>19</v>
      </c>
      <c r="B26" s="37"/>
      <c r="C26" s="38">
        <v>163</v>
      </c>
      <c r="D26" s="38">
        <v>160</v>
      </c>
      <c r="E26" s="38">
        <v>150</v>
      </c>
      <c r="F26" s="39">
        <v>93.75</v>
      </c>
      <c r="G26" s="40"/>
      <c r="H26" s="143">
        <v>0.302</v>
      </c>
      <c r="I26" s="144">
        <v>0.3</v>
      </c>
      <c r="J26" s="144">
        <v>0.28</v>
      </c>
      <c r="K26" s="41">
        <v>93.33333333333334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2"/>
      <c r="I27" s="142"/>
      <c r="J27" s="142"/>
      <c r="K27" s="32"/>
    </row>
    <row r="28" spans="1:11" s="33" customFormat="1" ht="11.25" customHeight="1">
      <c r="A28" s="35" t="s">
        <v>20</v>
      </c>
      <c r="B28" s="29"/>
      <c r="C28" s="30">
        <v>7</v>
      </c>
      <c r="D28" s="30">
        <v>6</v>
      </c>
      <c r="E28" s="30">
        <v>5</v>
      </c>
      <c r="F28" s="31"/>
      <c r="G28" s="31"/>
      <c r="H28" s="142">
        <v>0.017</v>
      </c>
      <c r="I28" s="142">
        <v>0.014</v>
      </c>
      <c r="J28" s="142">
        <v>0.012</v>
      </c>
      <c r="K28" s="32"/>
    </row>
    <row r="29" spans="1:11" s="33" customFormat="1" ht="11.25" customHeight="1">
      <c r="A29" s="35" t="s">
        <v>21</v>
      </c>
      <c r="B29" s="29"/>
      <c r="C29" s="30"/>
      <c r="D29" s="30">
        <v>1</v>
      </c>
      <c r="E29" s="30"/>
      <c r="F29" s="31"/>
      <c r="G29" s="31"/>
      <c r="H29" s="142"/>
      <c r="I29" s="142">
        <v>0.001</v>
      </c>
      <c r="J29" s="142"/>
      <c r="K29" s="32"/>
    </row>
    <row r="30" spans="1:11" s="33" customFormat="1" ht="11.25" customHeight="1">
      <c r="A30" s="35" t="s">
        <v>22</v>
      </c>
      <c r="B30" s="29"/>
      <c r="C30" s="30">
        <v>2</v>
      </c>
      <c r="D30" s="30">
        <v>7</v>
      </c>
      <c r="E30" s="30">
        <v>4</v>
      </c>
      <c r="F30" s="31"/>
      <c r="G30" s="31"/>
      <c r="H30" s="142">
        <v>0.004</v>
      </c>
      <c r="I30" s="142">
        <v>0.014</v>
      </c>
      <c r="J30" s="142">
        <v>0.008</v>
      </c>
      <c r="K30" s="32"/>
    </row>
    <row r="31" spans="1:11" s="42" customFormat="1" ht="11.25" customHeight="1">
      <c r="A31" s="43" t="s">
        <v>23</v>
      </c>
      <c r="B31" s="37"/>
      <c r="C31" s="38">
        <v>9</v>
      </c>
      <c r="D31" s="38">
        <v>14</v>
      </c>
      <c r="E31" s="38">
        <v>9</v>
      </c>
      <c r="F31" s="39">
        <v>64.28571428571429</v>
      </c>
      <c r="G31" s="40"/>
      <c r="H31" s="143">
        <v>0.021</v>
      </c>
      <c r="I31" s="144">
        <v>0.028999999999999998</v>
      </c>
      <c r="J31" s="144">
        <v>0.02</v>
      </c>
      <c r="K31" s="41">
        <v>68.96551724137932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2"/>
      <c r="I32" s="142"/>
      <c r="J32" s="142"/>
      <c r="K32" s="32"/>
    </row>
    <row r="33" spans="1:11" s="33" customFormat="1" ht="11.25" customHeight="1">
      <c r="A33" s="35" t="s">
        <v>24</v>
      </c>
      <c r="B33" s="29"/>
      <c r="C33" s="30">
        <v>133</v>
      </c>
      <c r="D33" s="30">
        <v>130</v>
      </c>
      <c r="E33" s="30">
        <v>100</v>
      </c>
      <c r="F33" s="31"/>
      <c r="G33" s="31"/>
      <c r="H33" s="142">
        <v>0.143</v>
      </c>
      <c r="I33" s="142">
        <v>0.1</v>
      </c>
      <c r="J33" s="142">
        <v>0.11</v>
      </c>
      <c r="K33" s="32"/>
    </row>
    <row r="34" spans="1:11" s="33" customFormat="1" ht="11.25" customHeight="1">
      <c r="A34" s="35" t="s">
        <v>25</v>
      </c>
      <c r="B34" s="29"/>
      <c r="C34" s="30">
        <v>82</v>
      </c>
      <c r="D34" s="30">
        <v>75</v>
      </c>
      <c r="E34" s="30">
        <v>60</v>
      </c>
      <c r="F34" s="31"/>
      <c r="G34" s="31"/>
      <c r="H34" s="142">
        <v>0.11</v>
      </c>
      <c r="I34" s="142">
        <v>0.1</v>
      </c>
      <c r="J34" s="142">
        <v>0.1</v>
      </c>
      <c r="K34" s="32"/>
    </row>
    <row r="35" spans="1:11" s="33" customFormat="1" ht="11.25" customHeight="1">
      <c r="A35" s="35" t="s">
        <v>26</v>
      </c>
      <c r="B35" s="29"/>
      <c r="C35" s="30">
        <v>6</v>
      </c>
      <c r="D35" s="30">
        <v>10</v>
      </c>
      <c r="E35" s="30">
        <v>20</v>
      </c>
      <c r="F35" s="31"/>
      <c r="G35" s="31"/>
      <c r="H35" s="142">
        <v>0.011</v>
      </c>
      <c r="I35" s="142">
        <v>0.012</v>
      </c>
      <c r="J35" s="142">
        <v>0.024</v>
      </c>
      <c r="K35" s="32"/>
    </row>
    <row r="36" spans="1:11" s="33" customFormat="1" ht="11.25" customHeight="1">
      <c r="A36" s="35" t="s">
        <v>27</v>
      </c>
      <c r="B36" s="29"/>
      <c r="C36" s="30">
        <v>37</v>
      </c>
      <c r="D36" s="30">
        <v>37</v>
      </c>
      <c r="E36" s="30">
        <v>27</v>
      </c>
      <c r="F36" s="31"/>
      <c r="G36" s="31"/>
      <c r="H36" s="142">
        <v>0.056</v>
      </c>
      <c r="I36" s="142">
        <v>0.056</v>
      </c>
      <c r="J36" s="142">
        <v>0.025</v>
      </c>
      <c r="K36" s="32"/>
    </row>
    <row r="37" spans="1:11" s="42" customFormat="1" ht="11.25" customHeight="1">
      <c r="A37" s="36" t="s">
        <v>28</v>
      </c>
      <c r="B37" s="37"/>
      <c r="C37" s="38">
        <v>258</v>
      </c>
      <c r="D37" s="38">
        <v>252</v>
      </c>
      <c r="E37" s="38">
        <v>207</v>
      </c>
      <c r="F37" s="39">
        <v>82.14285714285714</v>
      </c>
      <c r="G37" s="40"/>
      <c r="H37" s="143">
        <v>0.32</v>
      </c>
      <c r="I37" s="144">
        <v>0.268</v>
      </c>
      <c r="J37" s="144">
        <v>0.259</v>
      </c>
      <c r="K37" s="41">
        <v>96.64179104477613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2"/>
      <c r="I38" s="142"/>
      <c r="J38" s="142"/>
      <c r="K38" s="32"/>
    </row>
    <row r="39" spans="1:11" s="42" customFormat="1" ht="11.25" customHeight="1">
      <c r="A39" s="36" t="s">
        <v>29</v>
      </c>
      <c r="B39" s="37"/>
      <c r="C39" s="38">
        <v>8</v>
      </c>
      <c r="D39" s="38">
        <v>8</v>
      </c>
      <c r="E39" s="38">
        <v>5</v>
      </c>
      <c r="F39" s="39">
        <v>62.5</v>
      </c>
      <c r="G39" s="40"/>
      <c r="H39" s="143">
        <v>0.006</v>
      </c>
      <c r="I39" s="144">
        <v>0.006</v>
      </c>
      <c r="J39" s="144">
        <v>0.004</v>
      </c>
      <c r="K39" s="41">
        <v>66.66666666666667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2"/>
      <c r="I40" s="142"/>
      <c r="J40" s="142"/>
      <c r="K40" s="32"/>
    </row>
    <row r="41" spans="1:11" s="33" customFormat="1" ht="11.25" customHeight="1">
      <c r="A41" s="28" t="s">
        <v>30</v>
      </c>
      <c r="B41" s="29"/>
      <c r="C41" s="30">
        <v>195</v>
      </c>
      <c r="D41" s="30">
        <v>122</v>
      </c>
      <c r="E41" s="30">
        <v>112</v>
      </c>
      <c r="F41" s="31"/>
      <c r="G41" s="31"/>
      <c r="H41" s="142">
        <v>0.332</v>
      </c>
      <c r="I41" s="142">
        <v>0.203</v>
      </c>
      <c r="J41" s="142">
        <v>0.179</v>
      </c>
      <c r="K41" s="32"/>
    </row>
    <row r="42" spans="1:11" s="33" customFormat="1" ht="11.25" customHeight="1">
      <c r="A42" s="35" t="s">
        <v>31</v>
      </c>
      <c r="B42" s="29"/>
      <c r="C42" s="30">
        <v>42</v>
      </c>
      <c r="D42" s="30">
        <v>54</v>
      </c>
      <c r="E42" s="30">
        <v>118</v>
      </c>
      <c r="F42" s="31"/>
      <c r="G42" s="31"/>
      <c r="H42" s="142">
        <v>0.059</v>
      </c>
      <c r="I42" s="142">
        <v>0.103</v>
      </c>
      <c r="J42" s="142">
        <v>0.189</v>
      </c>
      <c r="K42" s="32"/>
    </row>
    <row r="43" spans="1:11" s="33" customFormat="1" ht="11.25" customHeight="1">
      <c r="A43" s="35" t="s">
        <v>32</v>
      </c>
      <c r="B43" s="29"/>
      <c r="C43" s="30">
        <v>4893</v>
      </c>
      <c r="D43" s="30">
        <v>4270</v>
      </c>
      <c r="E43" s="30">
        <v>4123</v>
      </c>
      <c r="F43" s="31"/>
      <c r="G43" s="31"/>
      <c r="H43" s="142">
        <v>11.743</v>
      </c>
      <c r="I43" s="142">
        <v>9.821</v>
      </c>
      <c r="J43" s="142">
        <v>9.483</v>
      </c>
      <c r="K43" s="32"/>
    </row>
    <row r="44" spans="1:11" s="33" customFormat="1" ht="11.25" customHeight="1">
      <c r="A44" s="35" t="s">
        <v>33</v>
      </c>
      <c r="B44" s="29"/>
      <c r="C44" s="30">
        <v>103</v>
      </c>
      <c r="D44" s="30">
        <v>90</v>
      </c>
      <c r="E44" s="30">
        <v>151</v>
      </c>
      <c r="F44" s="31"/>
      <c r="G44" s="31"/>
      <c r="H44" s="142">
        <v>0.124</v>
      </c>
      <c r="I44" s="142">
        <v>0.133</v>
      </c>
      <c r="J44" s="142">
        <v>0.302</v>
      </c>
      <c r="K44" s="32"/>
    </row>
    <row r="45" spans="1:11" s="33" customFormat="1" ht="11.25" customHeight="1">
      <c r="A45" s="35" t="s">
        <v>34</v>
      </c>
      <c r="B45" s="29"/>
      <c r="C45" s="30">
        <v>51</v>
      </c>
      <c r="D45" s="30">
        <v>64</v>
      </c>
      <c r="E45" s="30">
        <v>49</v>
      </c>
      <c r="F45" s="31"/>
      <c r="G45" s="31"/>
      <c r="H45" s="142">
        <v>0.051</v>
      </c>
      <c r="I45" s="142">
        <v>0.122</v>
      </c>
      <c r="J45" s="142">
        <v>0.098</v>
      </c>
      <c r="K45" s="32"/>
    </row>
    <row r="46" spans="1:11" s="33" customFormat="1" ht="11.25" customHeight="1">
      <c r="A46" s="35" t="s">
        <v>35</v>
      </c>
      <c r="B46" s="29"/>
      <c r="C46" s="30">
        <v>30</v>
      </c>
      <c r="D46" s="30">
        <v>28</v>
      </c>
      <c r="E46" s="30">
        <v>28</v>
      </c>
      <c r="F46" s="31"/>
      <c r="G46" s="31"/>
      <c r="H46" s="142">
        <v>0.06</v>
      </c>
      <c r="I46" s="142">
        <v>0.056</v>
      </c>
      <c r="J46" s="142">
        <v>0.056</v>
      </c>
      <c r="K46" s="32"/>
    </row>
    <row r="47" spans="1:11" s="33" customFormat="1" ht="11.25" customHeight="1">
      <c r="A47" s="35" t="s">
        <v>36</v>
      </c>
      <c r="B47" s="29"/>
      <c r="C47" s="30"/>
      <c r="D47" s="30">
        <v>1</v>
      </c>
      <c r="E47" s="30"/>
      <c r="F47" s="31"/>
      <c r="G47" s="31"/>
      <c r="H47" s="142"/>
      <c r="I47" s="142">
        <v>0.001</v>
      </c>
      <c r="J47" s="142"/>
      <c r="K47" s="32"/>
    </row>
    <row r="48" spans="1:11" s="33" customFormat="1" ht="11.25" customHeight="1">
      <c r="A48" s="35" t="s">
        <v>37</v>
      </c>
      <c r="B48" s="29"/>
      <c r="C48" s="30">
        <v>14</v>
      </c>
      <c r="D48" s="30">
        <v>19</v>
      </c>
      <c r="E48" s="30">
        <v>6</v>
      </c>
      <c r="F48" s="31"/>
      <c r="G48" s="31"/>
      <c r="H48" s="142">
        <v>0.035</v>
      </c>
      <c r="I48" s="142">
        <v>0.048</v>
      </c>
      <c r="J48" s="142">
        <v>0.015</v>
      </c>
      <c r="K48" s="32"/>
    </row>
    <row r="49" spans="1:11" s="33" customFormat="1" ht="11.25" customHeight="1">
      <c r="A49" s="35" t="s">
        <v>38</v>
      </c>
      <c r="B49" s="29"/>
      <c r="C49" s="30">
        <v>128</v>
      </c>
      <c r="D49" s="30">
        <v>153</v>
      </c>
      <c r="E49" s="30">
        <v>91</v>
      </c>
      <c r="F49" s="31"/>
      <c r="G49" s="31"/>
      <c r="H49" s="142">
        <v>0.256</v>
      </c>
      <c r="I49" s="142">
        <v>0.298</v>
      </c>
      <c r="J49" s="142">
        <v>0.179</v>
      </c>
      <c r="K49" s="32"/>
    </row>
    <row r="50" spans="1:11" s="42" customFormat="1" ht="11.25" customHeight="1">
      <c r="A50" s="43" t="s">
        <v>39</v>
      </c>
      <c r="B50" s="37"/>
      <c r="C50" s="38">
        <v>5456</v>
      </c>
      <c r="D50" s="38">
        <v>4801</v>
      </c>
      <c r="E50" s="38">
        <v>4678</v>
      </c>
      <c r="F50" s="39">
        <v>97.43803374297022</v>
      </c>
      <c r="G50" s="40"/>
      <c r="H50" s="143">
        <v>12.660000000000002</v>
      </c>
      <c r="I50" s="144">
        <v>10.784999999999997</v>
      </c>
      <c r="J50" s="144">
        <v>10.501000000000001</v>
      </c>
      <c r="K50" s="41">
        <v>97.36671302735284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2"/>
      <c r="I51" s="142"/>
      <c r="J51" s="142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43"/>
      <c r="I52" s="144"/>
      <c r="J52" s="144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2"/>
      <c r="I53" s="142"/>
      <c r="J53" s="142"/>
      <c r="K53" s="32"/>
    </row>
    <row r="54" spans="1:11" s="33" customFormat="1" ht="11.25" customHeight="1">
      <c r="A54" s="35" t="s">
        <v>41</v>
      </c>
      <c r="B54" s="29"/>
      <c r="C54" s="30">
        <v>25</v>
      </c>
      <c r="D54" s="30">
        <v>5</v>
      </c>
      <c r="E54" s="30">
        <v>5</v>
      </c>
      <c r="F54" s="31"/>
      <c r="G54" s="31"/>
      <c r="H54" s="142">
        <v>0.045</v>
      </c>
      <c r="I54" s="142">
        <v>0.008</v>
      </c>
      <c r="J54" s="142">
        <v>0.009</v>
      </c>
      <c r="K54" s="32"/>
    </row>
    <row r="55" spans="1:11" s="33" customFormat="1" ht="11.25" customHeight="1">
      <c r="A55" s="35" t="s">
        <v>42</v>
      </c>
      <c r="B55" s="29"/>
      <c r="C55" s="30">
        <v>5</v>
      </c>
      <c r="D55" s="30">
        <v>5</v>
      </c>
      <c r="E55" s="30"/>
      <c r="F55" s="31"/>
      <c r="G55" s="31"/>
      <c r="H55" s="142">
        <v>0.005</v>
      </c>
      <c r="I55" s="142">
        <v>0.005</v>
      </c>
      <c r="J55" s="142"/>
      <c r="K55" s="32"/>
    </row>
    <row r="56" spans="1:11" s="33" customFormat="1" ht="11.25" customHeight="1">
      <c r="A56" s="35" t="s">
        <v>43</v>
      </c>
      <c r="B56" s="29"/>
      <c r="C56" s="30"/>
      <c r="D56" s="30">
        <v>25</v>
      </c>
      <c r="E56" s="30">
        <v>5</v>
      </c>
      <c r="F56" s="31"/>
      <c r="G56" s="31"/>
      <c r="H56" s="142"/>
      <c r="I56" s="142">
        <v>0.033</v>
      </c>
      <c r="J56" s="142">
        <v>0.003</v>
      </c>
      <c r="K56" s="32"/>
    </row>
    <row r="57" spans="1:11" s="33" customFormat="1" ht="11.25" customHeight="1">
      <c r="A57" s="35" t="s">
        <v>44</v>
      </c>
      <c r="B57" s="29"/>
      <c r="C57" s="30">
        <v>5</v>
      </c>
      <c r="D57" s="30">
        <v>4</v>
      </c>
      <c r="E57" s="30">
        <v>4</v>
      </c>
      <c r="F57" s="31"/>
      <c r="G57" s="31"/>
      <c r="H57" s="142">
        <v>0.005</v>
      </c>
      <c r="I57" s="142">
        <v>0.004</v>
      </c>
      <c r="J57" s="142">
        <v>0.004</v>
      </c>
      <c r="K57" s="32"/>
    </row>
    <row r="58" spans="1:11" s="33" customFormat="1" ht="11.25" customHeight="1">
      <c r="A58" s="35" t="s">
        <v>45</v>
      </c>
      <c r="B58" s="29"/>
      <c r="C58" s="30">
        <v>4</v>
      </c>
      <c r="D58" s="30">
        <v>1</v>
      </c>
      <c r="E58" s="30">
        <v>3</v>
      </c>
      <c r="F58" s="31"/>
      <c r="G58" s="31"/>
      <c r="H58" s="142">
        <v>0.001</v>
      </c>
      <c r="I58" s="142">
        <v>0.001</v>
      </c>
      <c r="J58" s="142">
        <v>0.001</v>
      </c>
      <c r="K58" s="32"/>
    </row>
    <row r="59" spans="1:11" s="42" customFormat="1" ht="11.25" customHeight="1">
      <c r="A59" s="36" t="s">
        <v>46</v>
      </c>
      <c r="B59" s="37"/>
      <c r="C59" s="38">
        <v>39</v>
      </c>
      <c r="D59" s="38">
        <v>40</v>
      </c>
      <c r="E59" s="38">
        <v>17</v>
      </c>
      <c r="F59" s="39">
        <v>42.5</v>
      </c>
      <c r="G59" s="40"/>
      <c r="H59" s="143">
        <v>0.055999999999999994</v>
      </c>
      <c r="I59" s="144">
        <v>0.051000000000000004</v>
      </c>
      <c r="J59" s="144">
        <v>0.017</v>
      </c>
      <c r="K59" s="41">
        <v>33.333333333333336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2"/>
      <c r="I60" s="142"/>
      <c r="J60" s="142"/>
      <c r="K60" s="32"/>
    </row>
    <row r="61" spans="1:11" s="33" customFormat="1" ht="11.25" customHeight="1">
      <c r="A61" s="35" t="s">
        <v>47</v>
      </c>
      <c r="B61" s="29"/>
      <c r="C61" s="30">
        <v>4</v>
      </c>
      <c r="D61" s="30"/>
      <c r="E61" s="30"/>
      <c r="F61" s="31"/>
      <c r="G61" s="31"/>
      <c r="H61" s="142">
        <v>0.004</v>
      </c>
      <c r="I61" s="142"/>
      <c r="J61" s="142"/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42"/>
      <c r="I62" s="142"/>
      <c r="J62" s="142"/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42"/>
      <c r="I63" s="142"/>
      <c r="J63" s="142"/>
      <c r="K63" s="32"/>
    </row>
    <row r="64" spans="1:11" s="42" customFormat="1" ht="11.25" customHeight="1">
      <c r="A64" s="36" t="s">
        <v>50</v>
      </c>
      <c r="B64" s="37"/>
      <c r="C64" s="38">
        <v>4</v>
      </c>
      <c r="D64" s="38"/>
      <c r="E64" s="38"/>
      <c r="F64" s="39"/>
      <c r="G64" s="40"/>
      <c r="H64" s="143">
        <v>0.004</v>
      </c>
      <c r="I64" s="144"/>
      <c r="J64" s="144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2"/>
      <c r="I65" s="142"/>
      <c r="J65" s="142"/>
      <c r="K65" s="32"/>
    </row>
    <row r="66" spans="1:11" s="42" customFormat="1" ht="11.25" customHeight="1">
      <c r="A66" s="36" t="s">
        <v>51</v>
      </c>
      <c r="B66" s="37"/>
      <c r="C66" s="38">
        <v>4</v>
      </c>
      <c r="D66" s="38">
        <v>2</v>
      </c>
      <c r="E66" s="38">
        <v>3</v>
      </c>
      <c r="F66" s="39">
        <v>150</v>
      </c>
      <c r="G66" s="40"/>
      <c r="H66" s="143">
        <v>0.004</v>
      </c>
      <c r="I66" s="144">
        <v>0.002</v>
      </c>
      <c r="J66" s="144">
        <v>0.003</v>
      </c>
      <c r="K66" s="41">
        <v>150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2"/>
      <c r="I67" s="142"/>
      <c r="J67" s="142"/>
      <c r="K67" s="32"/>
    </row>
    <row r="68" spans="1:11" s="33" customFormat="1" ht="11.25" customHeight="1">
      <c r="A68" s="35" t="s">
        <v>52</v>
      </c>
      <c r="B68" s="29"/>
      <c r="C68" s="30">
        <v>1</v>
      </c>
      <c r="D68" s="30"/>
      <c r="E68" s="30"/>
      <c r="F68" s="31"/>
      <c r="G68" s="31"/>
      <c r="H68" s="142">
        <v>0.002</v>
      </c>
      <c r="I68" s="142"/>
      <c r="J68" s="142"/>
      <c r="K68" s="32"/>
    </row>
    <row r="69" spans="1:11" s="33" customFormat="1" ht="11.25" customHeight="1">
      <c r="A69" s="35" t="s">
        <v>53</v>
      </c>
      <c r="B69" s="29"/>
      <c r="C69" s="30">
        <v>4</v>
      </c>
      <c r="D69" s="30"/>
      <c r="E69" s="30"/>
      <c r="F69" s="31"/>
      <c r="G69" s="31"/>
      <c r="H69" s="142">
        <v>0.008</v>
      </c>
      <c r="I69" s="142"/>
      <c r="J69" s="142"/>
      <c r="K69" s="32"/>
    </row>
    <row r="70" spans="1:11" s="42" customFormat="1" ht="11.25" customHeight="1">
      <c r="A70" s="36" t="s">
        <v>54</v>
      </c>
      <c r="B70" s="37"/>
      <c r="C70" s="38">
        <v>5</v>
      </c>
      <c r="D70" s="38"/>
      <c r="E70" s="38"/>
      <c r="F70" s="39"/>
      <c r="G70" s="40"/>
      <c r="H70" s="143">
        <v>0.01</v>
      </c>
      <c r="I70" s="144"/>
      <c r="J70" s="144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2"/>
      <c r="I71" s="142"/>
      <c r="J71" s="142"/>
      <c r="K71" s="32"/>
    </row>
    <row r="72" spans="1:11" s="33" customFormat="1" ht="11.25" customHeight="1">
      <c r="A72" s="35" t="s">
        <v>55</v>
      </c>
      <c r="B72" s="29"/>
      <c r="C72" s="30">
        <v>10</v>
      </c>
      <c r="D72" s="30">
        <v>12</v>
      </c>
      <c r="E72" s="30">
        <v>4</v>
      </c>
      <c r="F72" s="31"/>
      <c r="G72" s="31"/>
      <c r="H72" s="142">
        <v>0.014</v>
      </c>
      <c r="I72" s="142">
        <v>0.015</v>
      </c>
      <c r="J72" s="142">
        <v>0.002</v>
      </c>
      <c r="K72" s="32"/>
    </row>
    <row r="73" spans="1:11" s="33" customFormat="1" ht="11.25" customHeight="1">
      <c r="A73" s="35" t="s">
        <v>56</v>
      </c>
      <c r="B73" s="29"/>
      <c r="C73" s="30"/>
      <c r="D73" s="30">
        <v>45</v>
      </c>
      <c r="E73" s="30">
        <v>45</v>
      </c>
      <c r="F73" s="31"/>
      <c r="G73" s="31"/>
      <c r="H73" s="142"/>
      <c r="I73" s="142">
        <v>0.675</v>
      </c>
      <c r="J73" s="142">
        <v>0.067</v>
      </c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42"/>
      <c r="I74" s="142"/>
      <c r="J74" s="142"/>
      <c r="K74" s="32"/>
    </row>
    <row r="75" spans="1:11" s="33" customFormat="1" ht="11.25" customHeight="1">
      <c r="A75" s="35" t="s">
        <v>58</v>
      </c>
      <c r="B75" s="29"/>
      <c r="C75" s="30">
        <v>3</v>
      </c>
      <c r="D75" s="30">
        <v>3</v>
      </c>
      <c r="E75" s="30">
        <v>8</v>
      </c>
      <c r="F75" s="31"/>
      <c r="G75" s="31"/>
      <c r="H75" s="142">
        <v>0.003</v>
      </c>
      <c r="I75" s="142">
        <v>0.003</v>
      </c>
      <c r="J75" s="142">
        <v>0.017</v>
      </c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42"/>
      <c r="I76" s="142"/>
      <c r="J76" s="142"/>
      <c r="K76" s="32"/>
    </row>
    <row r="77" spans="1:11" s="33" customFormat="1" ht="11.25" customHeight="1">
      <c r="A77" s="35" t="s">
        <v>60</v>
      </c>
      <c r="B77" s="29"/>
      <c r="C77" s="30">
        <v>5</v>
      </c>
      <c r="D77" s="30"/>
      <c r="E77" s="30"/>
      <c r="F77" s="31"/>
      <c r="G77" s="31"/>
      <c r="H77" s="142">
        <v>0.005</v>
      </c>
      <c r="I77" s="142"/>
      <c r="J77" s="142"/>
      <c r="K77" s="32"/>
    </row>
    <row r="78" spans="1:11" s="33" customFormat="1" ht="11.25" customHeight="1">
      <c r="A78" s="35" t="s">
        <v>61</v>
      </c>
      <c r="B78" s="29"/>
      <c r="C78" s="30">
        <v>4</v>
      </c>
      <c r="D78" s="30"/>
      <c r="E78" s="30"/>
      <c r="F78" s="31"/>
      <c r="G78" s="31"/>
      <c r="H78" s="142">
        <v>0.003</v>
      </c>
      <c r="I78" s="142"/>
      <c r="J78" s="142"/>
      <c r="K78" s="32"/>
    </row>
    <row r="79" spans="1:11" s="33" customFormat="1" ht="11.25" customHeight="1">
      <c r="A79" s="35" t="s">
        <v>62</v>
      </c>
      <c r="B79" s="29"/>
      <c r="C79" s="30">
        <v>9</v>
      </c>
      <c r="D79" s="30"/>
      <c r="E79" s="30">
        <v>7</v>
      </c>
      <c r="F79" s="31"/>
      <c r="G79" s="31"/>
      <c r="H79" s="142">
        <v>0.012</v>
      </c>
      <c r="I79" s="142"/>
      <c r="J79" s="142">
        <v>0.006</v>
      </c>
      <c r="K79" s="32"/>
    </row>
    <row r="80" spans="1:11" s="42" customFormat="1" ht="11.25" customHeight="1">
      <c r="A80" s="43" t="s">
        <v>63</v>
      </c>
      <c r="B80" s="37"/>
      <c r="C80" s="38">
        <v>31</v>
      </c>
      <c r="D80" s="38">
        <v>60</v>
      </c>
      <c r="E80" s="38">
        <v>64</v>
      </c>
      <c r="F80" s="39">
        <v>106.66666666666667</v>
      </c>
      <c r="G80" s="40"/>
      <c r="H80" s="143">
        <v>0.037000000000000005</v>
      </c>
      <c r="I80" s="144">
        <v>0.6930000000000001</v>
      </c>
      <c r="J80" s="144">
        <v>0.09200000000000001</v>
      </c>
      <c r="K80" s="41">
        <v>13.275613275613276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2"/>
      <c r="I81" s="142"/>
      <c r="J81" s="142"/>
      <c r="K81" s="32"/>
    </row>
    <row r="82" spans="1:11" s="33" customFormat="1" ht="11.25" customHeight="1">
      <c r="A82" s="35" t="s">
        <v>64</v>
      </c>
      <c r="B82" s="29"/>
      <c r="C82" s="30">
        <v>46</v>
      </c>
      <c r="D82" s="30">
        <v>46</v>
      </c>
      <c r="E82" s="30">
        <v>46</v>
      </c>
      <c r="F82" s="31"/>
      <c r="G82" s="31"/>
      <c r="H82" s="142">
        <v>0.044</v>
      </c>
      <c r="I82" s="142">
        <v>0.044</v>
      </c>
      <c r="J82" s="142">
        <v>0.043</v>
      </c>
      <c r="K82" s="32"/>
    </row>
    <row r="83" spans="1:11" s="33" customFormat="1" ht="11.25" customHeight="1">
      <c r="A83" s="35" t="s">
        <v>65</v>
      </c>
      <c r="B83" s="29"/>
      <c r="C83" s="30">
        <v>69</v>
      </c>
      <c r="D83" s="30">
        <v>69</v>
      </c>
      <c r="E83" s="30">
        <v>70</v>
      </c>
      <c r="F83" s="31"/>
      <c r="G83" s="31"/>
      <c r="H83" s="142">
        <v>0.063</v>
      </c>
      <c r="I83" s="142">
        <v>0.063</v>
      </c>
      <c r="J83" s="142">
        <v>0.064</v>
      </c>
      <c r="K83" s="32"/>
    </row>
    <row r="84" spans="1:11" s="42" customFormat="1" ht="11.25" customHeight="1">
      <c r="A84" s="36" t="s">
        <v>66</v>
      </c>
      <c r="B84" s="37"/>
      <c r="C84" s="38">
        <v>115</v>
      </c>
      <c r="D84" s="38">
        <v>115</v>
      </c>
      <c r="E84" s="38">
        <v>116</v>
      </c>
      <c r="F84" s="39">
        <v>100.8695652173913</v>
      </c>
      <c r="G84" s="40"/>
      <c r="H84" s="143">
        <v>0.107</v>
      </c>
      <c r="I84" s="144">
        <v>0.107</v>
      </c>
      <c r="J84" s="144">
        <v>0.107</v>
      </c>
      <c r="K84" s="41">
        <v>100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2"/>
      <c r="I85" s="142"/>
      <c r="J85" s="142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5"/>
      <c r="I86" s="146"/>
      <c r="J86" s="146"/>
      <c r="K86" s="50"/>
    </row>
    <row r="87" spans="1:11" s="42" customFormat="1" ht="11.25" customHeight="1">
      <c r="A87" s="51" t="s">
        <v>67</v>
      </c>
      <c r="B87" s="52"/>
      <c r="C87" s="53">
        <v>10310</v>
      </c>
      <c r="D87" s="53">
        <v>9524</v>
      </c>
      <c r="E87" s="53">
        <v>9352</v>
      </c>
      <c r="F87" s="54">
        <f>IF(D87&gt;0,100*E87/D87,0)</f>
        <v>98.19403611927761</v>
      </c>
      <c r="G87" s="40"/>
      <c r="H87" s="147">
        <v>19.675000000000004</v>
      </c>
      <c r="I87" s="148">
        <v>18.004999999999995</v>
      </c>
      <c r="J87" s="148">
        <v>16.93</v>
      </c>
      <c r="K87" s="54">
        <f>IF(I87&gt;0,100*J87/I87,0)</f>
        <v>94.02943626770345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1" useFirstPageNumber="1" horizontalDpi="600" verticalDpi="600" orientation="portrait" paperSize="9" scale="72" r:id="rId1"/>
  <headerFooter alignWithMargins="0">
    <oddFooter>&amp;C&amp;P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24"/>
  <dimension ref="A1:K625"/>
  <sheetViews>
    <sheetView view="pageBreakPreview" zoomScale="95" zoomScaleSheetLayoutView="95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6" t="s">
        <v>0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</row>
    <row r="2" spans="1:11" s="1" customFormat="1" ht="11.25" customHeight="1">
      <c r="A2" s="3" t="s">
        <v>82</v>
      </c>
      <c r="B2" s="4"/>
      <c r="C2" s="4"/>
      <c r="D2" s="4"/>
      <c r="E2" s="5"/>
      <c r="F2" s="4"/>
      <c r="G2" s="4"/>
      <c r="H2" s="4"/>
      <c r="I2" s="6"/>
      <c r="J2" s="187" t="s">
        <v>69</v>
      </c>
      <c r="K2" s="187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8" t="s">
        <v>2</v>
      </c>
      <c r="D4" s="189"/>
      <c r="E4" s="189"/>
      <c r="F4" s="190"/>
      <c r="G4" s="9"/>
      <c r="H4" s="191" t="s">
        <v>3</v>
      </c>
      <c r="I4" s="192"/>
      <c r="J4" s="192"/>
      <c r="K4" s="193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2017</v>
      </c>
      <c r="D6" s="16">
        <f>E6-1</f>
        <v>2018</v>
      </c>
      <c r="E6" s="16">
        <v>2019</v>
      </c>
      <c r="F6" s="17">
        <f>E6</f>
        <v>2019</v>
      </c>
      <c r="G6" s="18"/>
      <c r="H6" s="15">
        <f>J6-2</f>
        <v>2017</v>
      </c>
      <c r="I6" s="16">
        <f>J6-1</f>
        <v>2018</v>
      </c>
      <c r="J6" s="16">
        <v>2019</v>
      </c>
      <c r="K6" s="17">
        <f>J6</f>
        <v>2019</v>
      </c>
    </row>
    <row r="7" spans="1:11" s="10" customFormat="1" ht="11.25" customHeight="1" thickBot="1">
      <c r="A7" s="19"/>
      <c r="B7" s="8"/>
      <c r="C7" s="20" t="s">
        <v>309</v>
      </c>
      <c r="D7" s="21" t="s">
        <v>6</v>
      </c>
      <c r="E7" s="21">
        <v>6</v>
      </c>
      <c r="F7" s="22" t="str">
        <f>CONCATENATE(D6,"=100")</f>
        <v>2018=100</v>
      </c>
      <c r="G7" s="23"/>
      <c r="H7" s="20" t="s">
        <v>309</v>
      </c>
      <c r="I7" s="21" t="s">
        <v>6</v>
      </c>
      <c r="J7" s="21">
        <v>6</v>
      </c>
      <c r="K7" s="22" t="str">
        <f>CONCATENATE(I6,"=100")</f>
        <v>2018=100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>
        <v>42</v>
      </c>
      <c r="E9" s="30"/>
      <c r="F9" s="31"/>
      <c r="G9" s="31"/>
      <c r="H9" s="142"/>
      <c r="I9" s="142">
        <v>0.168</v>
      </c>
      <c r="J9" s="142"/>
      <c r="K9" s="32"/>
    </row>
    <row r="10" spans="1:11" s="33" customFormat="1" ht="11.25" customHeight="1">
      <c r="A10" s="35" t="s">
        <v>8</v>
      </c>
      <c r="B10" s="29"/>
      <c r="C10" s="30"/>
      <c r="D10" s="30">
        <v>35</v>
      </c>
      <c r="E10" s="30">
        <v>35</v>
      </c>
      <c r="F10" s="31"/>
      <c r="G10" s="31"/>
      <c r="H10" s="142"/>
      <c r="I10" s="142">
        <v>0.14</v>
      </c>
      <c r="J10" s="142">
        <v>0.15</v>
      </c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2"/>
      <c r="I11" s="142"/>
      <c r="J11" s="142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2"/>
      <c r="I12" s="142"/>
      <c r="J12" s="142"/>
      <c r="K12" s="32"/>
    </row>
    <row r="13" spans="1:11" s="42" customFormat="1" ht="11.25" customHeight="1">
      <c r="A13" s="36" t="s">
        <v>11</v>
      </c>
      <c r="B13" s="37"/>
      <c r="C13" s="38"/>
      <c r="D13" s="38">
        <v>77</v>
      </c>
      <c r="E13" s="38">
        <v>35</v>
      </c>
      <c r="F13" s="39">
        <v>45.45454545454545</v>
      </c>
      <c r="G13" s="40"/>
      <c r="H13" s="143"/>
      <c r="I13" s="144">
        <v>0.30800000000000005</v>
      </c>
      <c r="J13" s="144">
        <v>0.15</v>
      </c>
      <c r="K13" s="41">
        <v>48.70129870129869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2"/>
      <c r="I14" s="142"/>
      <c r="J14" s="142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3"/>
      <c r="I15" s="144"/>
      <c r="J15" s="144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2"/>
      <c r="I16" s="142"/>
      <c r="J16" s="142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43"/>
      <c r="I17" s="144"/>
      <c r="J17" s="144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2"/>
      <c r="I18" s="142"/>
      <c r="J18" s="142"/>
      <c r="K18" s="32"/>
    </row>
    <row r="19" spans="1:11" s="33" customFormat="1" ht="11.25" customHeight="1">
      <c r="A19" s="28" t="s">
        <v>14</v>
      </c>
      <c r="B19" s="29"/>
      <c r="C19" s="30">
        <v>1126</v>
      </c>
      <c r="D19" s="30">
        <v>342</v>
      </c>
      <c r="E19" s="30">
        <v>779</v>
      </c>
      <c r="F19" s="31"/>
      <c r="G19" s="31"/>
      <c r="H19" s="142">
        <v>2.027</v>
      </c>
      <c r="I19" s="142">
        <v>1.026</v>
      </c>
      <c r="J19" s="142">
        <v>0.696</v>
      </c>
      <c r="K19" s="32"/>
    </row>
    <row r="20" spans="1:11" s="33" customFormat="1" ht="11.25" customHeight="1">
      <c r="A20" s="35" t="s">
        <v>15</v>
      </c>
      <c r="B20" s="29"/>
      <c r="C20" s="30">
        <v>1</v>
      </c>
      <c r="D20" s="30"/>
      <c r="E20" s="30"/>
      <c r="F20" s="31"/>
      <c r="G20" s="31"/>
      <c r="H20" s="142">
        <v>0.001</v>
      </c>
      <c r="I20" s="142"/>
      <c r="J20" s="142"/>
      <c r="K20" s="32"/>
    </row>
    <row r="21" spans="1:11" s="33" customFormat="1" ht="11.25" customHeight="1">
      <c r="A21" s="35" t="s">
        <v>16</v>
      </c>
      <c r="B21" s="29"/>
      <c r="C21" s="30">
        <v>5</v>
      </c>
      <c r="D21" s="30"/>
      <c r="E21" s="30"/>
      <c r="F21" s="31"/>
      <c r="G21" s="31"/>
      <c r="H21" s="142">
        <v>0.006</v>
      </c>
      <c r="I21" s="142"/>
      <c r="J21" s="142"/>
      <c r="K21" s="32"/>
    </row>
    <row r="22" spans="1:11" s="42" customFormat="1" ht="11.25" customHeight="1">
      <c r="A22" s="36" t="s">
        <v>17</v>
      </c>
      <c r="B22" s="37"/>
      <c r="C22" s="38">
        <v>1132</v>
      </c>
      <c r="D22" s="38">
        <v>342</v>
      </c>
      <c r="E22" s="38">
        <v>779</v>
      </c>
      <c r="F22" s="39">
        <v>227.77777777777777</v>
      </c>
      <c r="G22" s="40"/>
      <c r="H22" s="143">
        <v>2.034</v>
      </c>
      <c r="I22" s="144">
        <v>1.026</v>
      </c>
      <c r="J22" s="144">
        <v>0.696</v>
      </c>
      <c r="K22" s="41">
        <v>67.83625730994152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2"/>
      <c r="I23" s="142"/>
      <c r="J23" s="142"/>
      <c r="K23" s="32"/>
    </row>
    <row r="24" spans="1:11" s="42" customFormat="1" ht="11.25" customHeight="1">
      <c r="A24" s="36" t="s">
        <v>18</v>
      </c>
      <c r="B24" s="37"/>
      <c r="C24" s="38">
        <v>2741</v>
      </c>
      <c r="D24" s="38">
        <v>1449</v>
      </c>
      <c r="E24" s="38">
        <v>1324</v>
      </c>
      <c r="F24" s="39">
        <v>91.37336093857833</v>
      </c>
      <c r="G24" s="40"/>
      <c r="H24" s="143">
        <v>5.824</v>
      </c>
      <c r="I24" s="144">
        <v>2.942</v>
      </c>
      <c r="J24" s="144">
        <v>3.075</v>
      </c>
      <c r="K24" s="41">
        <v>104.52073419442556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2"/>
      <c r="I25" s="142"/>
      <c r="J25" s="142"/>
      <c r="K25" s="32"/>
    </row>
    <row r="26" spans="1:11" s="42" customFormat="1" ht="11.25" customHeight="1">
      <c r="A26" s="36" t="s">
        <v>19</v>
      </c>
      <c r="B26" s="37"/>
      <c r="C26" s="38">
        <v>104</v>
      </c>
      <c r="D26" s="38">
        <v>50</v>
      </c>
      <c r="E26" s="38">
        <v>12</v>
      </c>
      <c r="F26" s="39">
        <v>24</v>
      </c>
      <c r="G26" s="40"/>
      <c r="H26" s="143">
        <v>0.165</v>
      </c>
      <c r="I26" s="144">
        <v>0.11</v>
      </c>
      <c r="J26" s="144">
        <v>0.03</v>
      </c>
      <c r="K26" s="41">
        <v>27.272727272727273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2"/>
      <c r="I27" s="142"/>
      <c r="J27" s="142"/>
      <c r="K27" s="32"/>
    </row>
    <row r="28" spans="1:11" s="33" customFormat="1" ht="11.25" customHeight="1">
      <c r="A28" s="35" t="s">
        <v>20</v>
      </c>
      <c r="B28" s="29"/>
      <c r="C28" s="30">
        <v>531</v>
      </c>
      <c r="D28" s="30">
        <v>955</v>
      </c>
      <c r="E28" s="30">
        <v>1580</v>
      </c>
      <c r="F28" s="31"/>
      <c r="G28" s="31"/>
      <c r="H28" s="142">
        <v>1.276</v>
      </c>
      <c r="I28" s="142">
        <v>1.805</v>
      </c>
      <c r="J28" s="142">
        <v>2.276</v>
      </c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2"/>
      <c r="I29" s="142"/>
      <c r="J29" s="142"/>
      <c r="K29" s="32"/>
    </row>
    <row r="30" spans="1:11" s="33" customFormat="1" ht="11.25" customHeight="1">
      <c r="A30" s="35" t="s">
        <v>22</v>
      </c>
      <c r="B30" s="29"/>
      <c r="C30" s="30">
        <v>382</v>
      </c>
      <c r="D30" s="30">
        <v>307</v>
      </c>
      <c r="E30" s="30">
        <v>315</v>
      </c>
      <c r="F30" s="31"/>
      <c r="G30" s="31"/>
      <c r="H30" s="142">
        <v>1.037</v>
      </c>
      <c r="I30" s="142">
        <v>0.801</v>
      </c>
      <c r="J30" s="142">
        <v>0.742</v>
      </c>
      <c r="K30" s="32"/>
    </row>
    <row r="31" spans="1:11" s="42" customFormat="1" ht="11.25" customHeight="1">
      <c r="A31" s="43" t="s">
        <v>23</v>
      </c>
      <c r="B31" s="37"/>
      <c r="C31" s="38">
        <v>913</v>
      </c>
      <c r="D31" s="38">
        <v>1262</v>
      </c>
      <c r="E31" s="38">
        <v>1895</v>
      </c>
      <c r="F31" s="39">
        <v>150.15847860538827</v>
      </c>
      <c r="G31" s="40"/>
      <c r="H31" s="143">
        <v>2.3129999999999997</v>
      </c>
      <c r="I31" s="144">
        <v>2.606</v>
      </c>
      <c r="J31" s="144">
        <v>3.018</v>
      </c>
      <c r="K31" s="41">
        <v>115.8096699923254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2"/>
      <c r="I32" s="142"/>
      <c r="J32" s="142"/>
      <c r="K32" s="32"/>
    </row>
    <row r="33" spans="1:11" s="33" customFormat="1" ht="11.25" customHeight="1">
      <c r="A33" s="35" t="s">
        <v>24</v>
      </c>
      <c r="B33" s="29"/>
      <c r="C33" s="30">
        <v>320</v>
      </c>
      <c r="D33" s="30">
        <v>150</v>
      </c>
      <c r="E33" s="30">
        <v>150</v>
      </c>
      <c r="F33" s="31"/>
      <c r="G33" s="31"/>
      <c r="H33" s="142">
        <v>0.261</v>
      </c>
      <c r="I33" s="142">
        <v>0.12</v>
      </c>
      <c r="J33" s="142">
        <v>0.11</v>
      </c>
      <c r="K33" s="32"/>
    </row>
    <row r="34" spans="1:11" s="33" customFormat="1" ht="11.25" customHeight="1">
      <c r="A34" s="35" t="s">
        <v>25</v>
      </c>
      <c r="B34" s="29"/>
      <c r="C34" s="30">
        <v>706</v>
      </c>
      <c r="D34" s="30">
        <v>805</v>
      </c>
      <c r="E34" s="30">
        <v>750</v>
      </c>
      <c r="F34" s="31"/>
      <c r="G34" s="31"/>
      <c r="H34" s="142">
        <v>1.747</v>
      </c>
      <c r="I34" s="142">
        <v>1.9</v>
      </c>
      <c r="J34" s="142">
        <v>1.65</v>
      </c>
      <c r="K34" s="32"/>
    </row>
    <row r="35" spans="1:11" s="33" customFormat="1" ht="11.25" customHeight="1">
      <c r="A35" s="35" t="s">
        <v>26</v>
      </c>
      <c r="B35" s="29"/>
      <c r="C35" s="30">
        <v>42</v>
      </c>
      <c r="D35" s="30">
        <v>100</v>
      </c>
      <c r="E35" s="30">
        <v>90</v>
      </c>
      <c r="F35" s="31"/>
      <c r="G35" s="31"/>
      <c r="H35" s="142">
        <v>0.088</v>
      </c>
      <c r="I35" s="142">
        <v>0.2</v>
      </c>
      <c r="J35" s="142">
        <v>0.18</v>
      </c>
      <c r="K35" s="32"/>
    </row>
    <row r="36" spans="1:11" s="33" customFormat="1" ht="11.25" customHeight="1">
      <c r="A36" s="35" t="s">
        <v>27</v>
      </c>
      <c r="B36" s="29"/>
      <c r="C36" s="30">
        <v>53</v>
      </c>
      <c r="D36" s="30">
        <v>53</v>
      </c>
      <c r="E36" s="30">
        <v>2</v>
      </c>
      <c r="F36" s="31"/>
      <c r="G36" s="31"/>
      <c r="H36" s="142">
        <v>0.053</v>
      </c>
      <c r="I36" s="142">
        <v>0.053</v>
      </c>
      <c r="J36" s="142">
        <v>0.002</v>
      </c>
      <c r="K36" s="32"/>
    </row>
    <row r="37" spans="1:11" s="42" customFormat="1" ht="11.25" customHeight="1">
      <c r="A37" s="36" t="s">
        <v>28</v>
      </c>
      <c r="B37" s="37"/>
      <c r="C37" s="38">
        <v>1121</v>
      </c>
      <c r="D37" s="38">
        <v>1108</v>
      </c>
      <c r="E37" s="38">
        <v>992</v>
      </c>
      <c r="F37" s="39">
        <v>89.53068592057761</v>
      </c>
      <c r="G37" s="40"/>
      <c r="H37" s="143">
        <v>2.149</v>
      </c>
      <c r="I37" s="144">
        <v>2.273</v>
      </c>
      <c r="J37" s="144">
        <v>1.942</v>
      </c>
      <c r="K37" s="41">
        <v>85.43774747030355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2"/>
      <c r="I38" s="142"/>
      <c r="J38" s="142"/>
      <c r="K38" s="32"/>
    </row>
    <row r="39" spans="1:11" s="42" customFormat="1" ht="11.25" customHeight="1">
      <c r="A39" s="36" t="s">
        <v>29</v>
      </c>
      <c r="B39" s="37"/>
      <c r="C39" s="38">
        <v>2358</v>
      </c>
      <c r="D39" s="38">
        <v>2360</v>
      </c>
      <c r="E39" s="38">
        <v>2500</v>
      </c>
      <c r="F39" s="39">
        <v>105.9322033898305</v>
      </c>
      <c r="G39" s="40"/>
      <c r="H39" s="143">
        <v>1.276</v>
      </c>
      <c r="I39" s="144">
        <v>1.28</v>
      </c>
      <c r="J39" s="144">
        <v>1.2</v>
      </c>
      <c r="K39" s="41">
        <v>93.75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2"/>
      <c r="I40" s="142"/>
      <c r="J40" s="142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42"/>
      <c r="I41" s="142"/>
      <c r="J41" s="142"/>
      <c r="K41" s="32"/>
    </row>
    <row r="42" spans="1:11" s="33" customFormat="1" ht="11.25" customHeight="1">
      <c r="A42" s="35" t="s">
        <v>31</v>
      </c>
      <c r="B42" s="29"/>
      <c r="C42" s="30">
        <v>570</v>
      </c>
      <c r="D42" s="30">
        <v>144</v>
      </c>
      <c r="E42" s="30">
        <v>84</v>
      </c>
      <c r="F42" s="31"/>
      <c r="G42" s="31"/>
      <c r="H42" s="142">
        <v>1.431</v>
      </c>
      <c r="I42" s="142">
        <v>0.406</v>
      </c>
      <c r="J42" s="142">
        <v>0.136</v>
      </c>
      <c r="K42" s="32"/>
    </row>
    <row r="43" spans="1:11" s="33" customFormat="1" ht="11.25" customHeight="1">
      <c r="A43" s="35" t="s">
        <v>32</v>
      </c>
      <c r="B43" s="29"/>
      <c r="C43" s="30">
        <v>14</v>
      </c>
      <c r="D43" s="30">
        <v>1</v>
      </c>
      <c r="E43" s="30"/>
      <c r="F43" s="31"/>
      <c r="G43" s="31"/>
      <c r="H43" s="142">
        <v>0.031</v>
      </c>
      <c r="I43" s="142">
        <v>0.002</v>
      </c>
      <c r="J43" s="142"/>
      <c r="K43" s="32"/>
    </row>
    <row r="44" spans="1:11" s="33" customFormat="1" ht="11.25" customHeight="1">
      <c r="A44" s="35" t="s">
        <v>33</v>
      </c>
      <c r="B44" s="29"/>
      <c r="C44" s="30">
        <v>179</v>
      </c>
      <c r="D44" s="30">
        <v>51</v>
      </c>
      <c r="E44" s="30">
        <v>8</v>
      </c>
      <c r="F44" s="31"/>
      <c r="G44" s="31"/>
      <c r="H44" s="142">
        <v>0.057</v>
      </c>
      <c r="I44" s="142">
        <v>0.082</v>
      </c>
      <c r="J44" s="142">
        <v>0.007</v>
      </c>
      <c r="K44" s="32"/>
    </row>
    <row r="45" spans="1:11" s="33" customFormat="1" ht="11.25" customHeight="1">
      <c r="A45" s="35" t="s">
        <v>34</v>
      </c>
      <c r="B45" s="29"/>
      <c r="C45" s="30">
        <v>11</v>
      </c>
      <c r="D45" s="30">
        <v>1</v>
      </c>
      <c r="E45" s="30"/>
      <c r="F45" s="31"/>
      <c r="G45" s="31"/>
      <c r="H45" s="142">
        <v>0.009</v>
      </c>
      <c r="I45" s="142">
        <v>0.001</v>
      </c>
      <c r="J45" s="142"/>
      <c r="K45" s="32"/>
    </row>
    <row r="46" spans="1:11" s="33" customFormat="1" ht="11.25" customHeight="1">
      <c r="A46" s="35" t="s">
        <v>35</v>
      </c>
      <c r="B46" s="29"/>
      <c r="C46" s="30">
        <v>10</v>
      </c>
      <c r="D46" s="30">
        <v>5</v>
      </c>
      <c r="E46" s="30"/>
      <c r="F46" s="31"/>
      <c r="G46" s="31"/>
      <c r="H46" s="142">
        <v>0.006</v>
      </c>
      <c r="I46" s="142">
        <v>0.004</v>
      </c>
      <c r="J46" s="142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>
        <v>11</v>
      </c>
      <c r="F47" s="31"/>
      <c r="G47" s="31"/>
      <c r="H47" s="142"/>
      <c r="I47" s="142"/>
      <c r="J47" s="142">
        <v>0.006</v>
      </c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42"/>
      <c r="I48" s="142"/>
      <c r="J48" s="142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42"/>
      <c r="I49" s="142"/>
      <c r="J49" s="142"/>
      <c r="K49" s="32"/>
    </row>
    <row r="50" spans="1:11" s="42" customFormat="1" ht="11.25" customHeight="1">
      <c r="A50" s="43" t="s">
        <v>39</v>
      </c>
      <c r="B50" s="37"/>
      <c r="C50" s="38">
        <v>784</v>
      </c>
      <c r="D50" s="38">
        <v>202</v>
      </c>
      <c r="E50" s="38">
        <v>103</v>
      </c>
      <c r="F50" s="39">
        <v>50.99009900990099</v>
      </c>
      <c r="G50" s="40"/>
      <c r="H50" s="143">
        <v>1.5339999999999998</v>
      </c>
      <c r="I50" s="144">
        <v>0.49500000000000005</v>
      </c>
      <c r="J50" s="144">
        <v>0.14900000000000002</v>
      </c>
      <c r="K50" s="41">
        <v>30.101010101010104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2"/>
      <c r="I51" s="142"/>
      <c r="J51" s="142"/>
      <c r="K51" s="32"/>
    </row>
    <row r="52" spans="1:11" s="42" customFormat="1" ht="11.25" customHeight="1">
      <c r="A52" s="36" t="s">
        <v>40</v>
      </c>
      <c r="B52" s="37"/>
      <c r="C52" s="38">
        <v>14</v>
      </c>
      <c r="D52" s="38">
        <v>19</v>
      </c>
      <c r="E52" s="38">
        <v>19</v>
      </c>
      <c r="F52" s="39">
        <v>100</v>
      </c>
      <c r="G52" s="40"/>
      <c r="H52" s="143">
        <v>0.006</v>
      </c>
      <c r="I52" s="144">
        <v>0.021</v>
      </c>
      <c r="J52" s="144">
        <v>0.021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2"/>
      <c r="I53" s="142"/>
      <c r="J53" s="142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42"/>
      <c r="I54" s="142"/>
      <c r="J54" s="142"/>
      <c r="K54" s="32"/>
    </row>
    <row r="55" spans="1:11" s="33" customFormat="1" ht="11.25" customHeight="1">
      <c r="A55" s="35" t="s">
        <v>42</v>
      </c>
      <c r="B55" s="29"/>
      <c r="C55" s="30">
        <v>61</v>
      </c>
      <c r="D55" s="30">
        <v>7</v>
      </c>
      <c r="E55" s="30">
        <v>56</v>
      </c>
      <c r="F55" s="31"/>
      <c r="G55" s="31"/>
      <c r="H55" s="142">
        <v>0.06</v>
      </c>
      <c r="I55" s="142">
        <v>0.007</v>
      </c>
      <c r="J55" s="142">
        <v>0.056</v>
      </c>
      <c r="K55" s="32"/>
    </row>
    <row r="56" spans="1:11" s="33" customFormat="1" ht="11.25" customHeight="1">
      <c r="A56" s="35" t="s">
        <v>43</v>
      </c>
      <c r="B56" s="29"/>
      <c r="C56" s="30">
        <v>6</v>
      </c>
      <c r="D56" s="30">
        <v>1</v>
      </c>
      <c r="E56" s="30">
        <v>9</v>
      </c>
      <c r="F56" s="31"/>
      <c r="G56" s="31"/>
      <c r="H56" s="142">
        <v>0.004</v>
      </c>
      <c r="I56" s="142">
        <v>0.002</v>
      </c>
      <c r="J56" s="142">
        <v>0.005</v>
      </c>
      <c r="K56" s="32"/>
    </row>
    <row r="57" spans="1:11" s="33" customFormat="1" ht="11.25" customHeight="1">
      <c r="A57" s="35" t="s">
        <v>44</v>
      </c>
      <c r="B57" s="29"/>
      <c r="C57" s="30">
        <v>81</v>
      </c>
      <c r="D57" s="30">
        <v>57</v>
      </c>
      <c r="E57" s="30">
        <v>3</v>
      </c>
      <c r="F57" s="31"/>
      <c r="G57" s="31"/>
      <c r="H57" s="142">
        <v>0.146</v>
      </c>
      <c r="I57" s="142">
        <v>0.103</v>
      </c>
      <c r="J57" s="142">
        <v>0.005</v>
      </c>
      <c r="K57" s="32"/>
    </row>
    <row r="58" spans="1:11" s="33" customFormat="1" ht="11.25" customHeight="1">
      <c r="A58" s="35" t="s">
        <v>45</v>
      </c>
      <c r="B58" s="29"/>
      <c r="C58" s="30">
        <v>28</v>
      </c>
      <c r="D58" s="30">
        <v>8</v>
      </c>
      <c r="E58" s="30">
        <v>12</v>
      </c>
      <c r="F58" s="31"/>
      <c r="G58" s="31"/>
      <c r="H58" s="142">
        <v>0.011</v>
      </c>
      <c r="I58" s="142">
        <v>0.011</v>
      </c>
      <c r="J58" s="142">
        <v>0.004</v>
      </c>
      <c r="K58" s="32"/>
    </row>
    <row r="59" spans="1:11" s="42" customFormat="1" ht="11.25" customHeight="1">
      <c r="A59" s="36" t="s">
        <v>46</v>
      </c>
      <c r="B59" s="37"/>
      <c r="C59" s="38">
        <v>176</v>
      </c>
      <c r="D59" s="38">
        <v>73</v>
      </c>
      <c r="E59" s="38">
        <v>80</v>
      </c>
      <c r="F59" s="39">
        <v>109.58904109589041</v>
      </c>
      <c r="G59" s="40"/>
      <c r="H59" s="143">
        <v>0.221</v>
      </c>
      <c r="I59" s="144">
        <v>0.12299999999999998</v>
      </c>
      <c r="J59" s="144">
        <v>0.07</v>
      </c>
      <c r="K59" s="41">
        <v>56.910569105691074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2"/>
      <c r="I60" s="142"/>
      <c r="J60" s="142"/>
      <c r="K60" s="32"/>
    </row>
    <row r="61" spans="1:11" s="33" customFormat="1" ht="11.25" customHeight="1">
      <c r="A61" s="35" t="s">
        <v>47</v>
      </c>
      <c r="B61" s="29"/>
      <c r="C61" s="30">
        <v>30</v>
      </c>
      <c r="D61" s="30">
        <v>21</v>
      </c>
      <c r="E61" s="30"/>
      <c r="F61" s="31"/>
      <c r="G61" s="31"/>
      <c r="H61" s="142">
        <v>0.06</v>
      </c>
      <c r="I61" s="142">
        <v>0.062</v>
      </c>
      <c r="J61" s="142"/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42"/>
      <c r="I62" s="142"/>
      <c r="J62" s="142"/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42"/>
      <c r="I63" s="142"/>
      <c r="J63" s="142"/>
      <c r="K63" s="32"/>
    </row>
    <row r="64" spans="1:11" s="42" customFormat="1" ht="11.25" customHeight="1">
      <c r="A64" s="36" t="s">
        <v>50</v>
      </c>
      <c r="B64" s="37"/>
      <c r="C64" s="38">
        <v>30</v>
      </c>
      <c r="D64" s="38">
        <v>21</v>
      </c>
      <c r="E64" s="38"/>
      <c r="F64" s="39"/>
      <c r="G64" s="40"/>
      <c r="H64" s="143">
        <v>0.06</v>
      </c>
      <c r="I64" s="144">
        <v>0.062</v>
      </c>
      <c r="J64" s="144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2"/>
      <c r="I65" s="142"/>
      <c r="J65" s="142"/>
      <c r="K65" s="32"/>
    </row>
    <row r="66" spans="1:11" s="42" customFormat="1" ht="11.25" customHeight="1">
      <c r="A66" s="36" t="s">
        <v>51</v>
      </c>
      <c r="B66" s="37"/>
      <c r="C66" s="38">
        <v>11</v>
      </c>
      <c r="D66" s="38">
        <v>6</v>
      </c>
      <c r="E66" s="38">
        <v>28</v>
      </c>
      <c r="F66" s="39">
        <v>466.6666666666667</v>
      </c>
      <c r="G66" s="40"/>
      <c r="H66" s="143">
        <v>0.013</v>
      </c>
      <c r="I66" s="144">
        <v>0.008</v>
      </c>
      <c r="J66" s="144">
        <v>0.036</v>
      </c>
      <c r="K66" s="41">
        <v>449.99999999999994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2"/>
      <c r="I67" s="142"/>
      <c r="J67" s="142"/>
      <c r="K67" s="32"/>
    </row>
    <row r="68" spans="1:11" s="33" customFormat="1" ht="11.25" customHeight="1">
      <c r="A68" s="35" t="s">
        <v>52</v>
      </c>
      <c r="B68" s="29"/>
      <c r="C68" s="30">
        <v>1590</v>
      </c>
      <c r="D68" s="30">
        <v>1200</v>
      </c>
      <c r="E68" s="30">
        <v>1100</v>
      </c>
      <c r="F68" s="31"/>
      <c r="G68" s="31"/>
      <c r="H68" s="142">
        <v>1.542</v>
      </c>
      <c r="I68" s="142">
        <v>1.2</v>
      </c>
      <c r="J68" s="142">
        <v>1</v>
      </c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2"/>
      <c r="I69" s="142"/>
      <c r="J69" s="142"/>
      <c r="K69" s="32"/>
    </row>
    <row r="70" spans="1:11" s="42" customFormat="1" ht="11.25" customHeight="1">
      <c r="A70" s="36" t="s">
        <v>54</v>
      </c>
      <c r="B70" s="37"/>
      <c r="C70" s="38">
        <v>1590</v>
      </c>
      <c r="D70" s="38">
        <v>1200</v>
      </c>
      <c r="E70" s="38">
        <v>1100</v>
      </c>
      <c r="F70" s="39">
        <v>91.66666666666667</v>
      </c>
      <c r="G70" s="40"/>
      <c r="H70" s="143">
        <v>1.542</v>
      </c>
      <c r="I70" s="144">
        <v>1.2</v>
      </c>
      <c r="J70" s="144">
        <v>1</v>
      </c>
      <c r="K70" s="41">
        <v>83.33333333333334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2"/>
      <c r="I71" s="142"/>
      <c r="J71" s="142"/>
      <c r="K71" s="32"/>
    </row>
    <row r="72" spans="1:11" s="33" customFormat="1" ht="11.25" customHeight="1">
      <c r="A72" s="35" t="s">
        <v>55</v>
      </c>
      <c r="B72" s="29"/>
      <c r="C72" s="30">
        <v>29</v>
      </c>
      <c r="D72" s="30">
        <v>48</v>
      </c>
      <c r="E72" s="30">
        <v>30</v>
      </c>
      <c r="F72" s="31"/>
      <c r="G72" s="31"/>
      <c r="H72" s="142">
        <v>0.039</v>
      </c>
      <c r="I72" s="142">
        <v>0.037</v>
      </c>
      <c r="J72" s="142">
        <v>0.023</v>
      </c>
      <c r="K72" s="32"/>
    </row>
    <row r="73" spans="1:11" s="33" customFormat="1" ht="11.25" customHeight="1">
      <c r="A73" s="35" t="s">
        <v>56</v>
      </c>
      <c r="B73" s="29"/>
      <c r="C73" s="30">
        <v>5185</v>
      </c>
      <c r="D73" s="30">
        <v>3040</v>
      </c>
      <c r="E73" s="30">
        <v>2692</v>
      </c>
      <c r="F73" s="31"/>
      <c r="G73" s="31"/>
      <c r="H73" s="142">
        <v>6.332</v>
      </c>
      <c r="I73" s="142">
        <v>5.177</v>
      </c>
      <c r="J73" s="142">
        <v>3.298</v>
      </c>
      <c r="K73" s="32"/>
    </row>
    <row r="74" spans="1:11" s="33" customFormat="1" ht="11.25" customHeight="1">
      <c r="A74" s="35" t="s">
        <v>57</v>
      </c>
      <c r="B74" s="29"/>
      <c r="C74" s="30">
        <v>5757</v>
      </c>
      <c r="D74" s="30">
        <v>3144</v>
      </c>
      <c r="E74" s="30">
        <v>3210</v>
      </c>
      <c r="F74" s="31"/>
      <c r="G74" s="31"/>
      <c r="H74" s="142">
        <v>4.606</v>
      </c>
      <c r="I74" s="142">
        <v>6.288</v>
      </c>
      <c r="J74" s="142">
        <v>3.847</v>
      </c>
      <c r="K74" s="32"/>
    </row>
    <row r="75" spans="1:11" s="33" customFormat="1" ht="11.25" customHeight="1">
      <c r="A75" s="35" t="s">
        <v>58</v>
      </c>
      <c r="B75" s="29"/>
      <c r="C75" s="30">
        <v>501</v>
      </c>
      <c r="D75" s="30">
        <v>515</v>
      </c>
      <c r="E75" s="30">
        <v>528</v>
      </c>
      <c r="F75" s="31"/>
      <c r="G75" s="31"/>
      <c r="H75" s="142">
        <v>0.335</v>
      </c>
      <c r="I75" s="142">
        <v>0.384</v>
      </c>
      <c r="J75" s="142">
        <v>0.482</v>
      </c>
      <c r="K75" s="32"/>
    </row>
    <row r="76" spans="1:11" s="33" customFormat="1" ht="11.25" customHeight="1">
      <c r="A76" s="35" t="s">
        <v>59</v>
      </c>
      <c r="B76" s="29"/>
      <c r="C76" s="30">
        <v>1200</v>
      </c>
      <c r="D76" s="30">
        <v>1200</v>
      </c>
      <c r="E76" s="30">
        <v>521.49</v>
      </c>
      <c r="F76" s="31"/>
      <c r="G76" s="31"/>
      <c r="H76" s="142">
        <v>1.56</v>
      </c>
      <c r="I76" s="142">
        <v>1.68</v>
      </c>
      <c r="J76" s="142">
        <v>0.675</v>
      </c>
      <c r="K76" s="32"/>
    </row>
    <row r="77" spans="1:11" s="33" customFormat="1" ht="11.25" customHeight="1">
      <c r="A77" s="35" t="s">
        <v>60</v>
      </c>
      <c r="B77" s="29"/>
      <c r="C77" s="30">
        <v>269</v>
      </c>
      <c r="D77" s="30">
        <v>374</v>
      </c>
      <c r="E77" s="30">
        <v>457</v>
      </c>
      <c r="F77" s="31"/>
      <c r="G77" s="31"/>
      <c r="H77" s="142">
        <v>0.252</v>
      </c>
      <c r="I77" s="142">
        <v>0.449</v>
      </c>
      <c r="J77" s="142">
        <v>0.317</v>
      </c>
      <c r="K77" s="32"/>
    </row>
    <row r="78" spans="1:11" s="33" customFormat="1" ht="11.25" customHeight="1">
      <c r="A78" s="35" t="s">
        <v>61</v>
      </c>
      <c r="B78" s="29"/>
      <c r="C78" s="30">
        <v>3434</v>
      </c>
      <c r="D78" s="30">
        <v>2600</v>
      </c>
      <c r="E78" s="30">
        <v>2100</v>
      </c>
      <c r="F78" s="31"/>
      <c r="G78" s="31"/>
      <c r="H78" s="142">
        <v>5.789</v>
      </c>
      <c r="I78" s="142">
        <v>6.11</v>
      </c>
      <c r="J78" s="142">
        <v>3.15</v>
      </c>
      <c r="K78" s="32"/>
    </row>
    <row r="79" spans="1:11" s="33" customFormat="1" ht="11.25" customHeight="1">
      <c r="A79" s="35" t="s">
        <v>62</v>
      </c>
      <c r="B79" s="29"/>
      <c r="C79" s="30">
        <v>9173</v>
      </c>
      <c r="D79" s="30">
        <v>5335</v>
      </c>
      <c r="E79" s="30">
        <v>5223</v>
      </c>
      <c r="F79" s="31"/>
      <c r="G79" s="31"/>
      <c r="H79" s="142">
        <v>12.375</v>
      </c>
      <c r="I79" s="142">
        <v>10.621</v>
      </c>
      <c r="J79" s="142">
        <v>7.834</v>
      </c>
      <c r="K79" s="32"/>
    </row>
    <row r="80" spans="1:11" s="42" customFormat="1" ht="11.25" customHeight="1">
      <c r="A80" s="43" t="s">
        <v>63</v>
      </c>
      <c r="B80" s="37"/>
      <c r="C80" s="38">
        <v>25548</v>
      </c>
      <c r="D80" s="38">
        <v>16256</v>
      </c>
      <c r="E80" s="38">
        <v>14761.49</v>
      </c>
      <c r="F80" s="39">
        <v>90.80640994094489</v>
      </c>
      <c r="G80" s="40"/>
      <c r="H80" s="143">
        <v>31.288000000000004</v>
      </c>
      <c r="I80" s="144">
        <v>30.746000000000002</v>
      </c>
      <c r="J80" s="144">
        <v>19.626</v>
      </c>
      <c r="K80" s="41">
        <v>63.832693683731215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2"/>
      <c r="I81" s="142"/>
      <c r="J81" s="142"/>
      <c r="K81" s="32"/>
    </row>
    <row r="82" spans="1:11" s="33" customFormat="1" ht="11.25" customHeight="1">
      <c r="A82" s="35" t="s">
        <v>64</v>
      </c>
      <c r="B82" s="29"/>
      <c r="C82" s="30">
        <v>20</v>
      </c>
      <c r="D82" s="30">
        <v>20</v>
      </c>
      <c r="E82" s="30">
        <v>17</v>
      </c>
      <c r="F82" s="31"/>
      <c r="G82" s="31"/>
      <c r="H82" s="142">
        <v>0.02</v>
      </c>
      <c r="I82" s="142">
        <v>0.02</v>
      </c>
      <c r="J82" s="142">
        <v>0.017</v>
      </c>
      <c r="K82" s="32"/>
    </row>
    <row r="83" spans="1:11" s="33" customFormat="1" ht="11.25" customHeight="1">
      <c r="A83" s="35" t="s">
        <v>65</v>
      </c>
      <c r="B83" s="29"/>
      <c r="C83" s="30">
        <v>32</v>
      </c>
      <c r="D83" s="30">
        <v>32</v>
      </c>
      <c r="E83" s="30">
        <v>32</v>
      </c>
      <c r="F83" s="31"/>
      <c r="G83" s="31"/>
      <c r="H83" s="142">
        <v>0.023</v>
      </c>
      <c r="I83" s="142">
        <v>0.023</v>
      </c>
      <c r="J83" s="142">
        <v>0.023</v>
      </c>
      <c r="K83" s="32"/>
    </row>
    <row r="84" spans="1:11" s="42" customFormat="1" ht="11.25" customHeight="1">
      <c r="A84" s="36" t="s">
        <v>66</v>
      </c>
      <c r="B84" s="37"/>
      <c r="C84" s="38">
        <v>52</v>
      </c>
      <c r="D84" s="38">
        <v>52</v>
      </c>
      <c r="E84" s="38">
        <v>49</v>
      </c>
      <c r="F84" s="39">
        <v>94.23076923076923</v>
      </c>
      <c r="G84" s="40"/>
      <c r="H84" s="143">
        <v>0.043</v>
      </c>
      <c r="I84" s="144">
        <v>0.043</v>
      </c>
      <c r="J84" s="144">
        <v>0.04</v>
      </c>
      <c r="K84" s="41">
        <v>93.0232558139535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2"/>
      <c r="I85" s="142"/>
      <c r="J85" s="142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5"/>
      <c r="I86" s="146"/>
      <c r="J86" s="146"/>
      <c r="K86" s="50"/>
    </row>
    <row r="87" spans="1:11" s="42" customFormat="1" ht="11.25" customHeight="1">
      <c r="A87" s="51" t="s">
        <v>67</v>
      </c>
      <c r="B87" s="52"/>
      <c r="C87" s="53">
        <v>36574</v>
      </c>
      <c r="D87" s="53">
        <v>24477</v>
      </c>
      <c r="E87" s="53">
        <v>23677.489999999998</v>
      </c>
      <c r="F87" s="54">
        <f>IF(D87&gt;0,100*E87/D87,0)</f>
        <v>96.73362748702864</v>
      </c>
      <c r="G87" s="40"/>
      <c r="H87" s="147">
        <v>48.468</v>
      </c>
      <c r="I87" s="148">
        <v>43.243</v>
      </c>
      <c r="J87" s="148">
        <v>31.052999999999997</v>
      </c>
      <c r="K87" s="54">
        <f>IF(I87&gt;0,100*J87/I87,0)</f>
        <v>71.81046643387369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2" useFirstPageNumber="1" horizontalDpi="600" verticalDpi="600" orientation="portrait" paperSize="9" scale="72" r:id="rId1"/>
  <headerFooter alignWithMargins="0">
    <oddFooter>&amp;C&amp;P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25"/>
  <dimension ref="A1:K625"/>
  <sheetViews>
    <sheetView view="pageBreakPreview" zoomScale="95" zoomScaleSheetLayoutView="95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6" t="s">
        <v>0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</row>
    <row r="2" spans="1:11" s="1" customFormat="1" ht="11.25" customHeight="1">
      <c r="A2" s="3" t="s">
        <v>83</v>
      </c>
      <c r="B2" s="4"/>
      <c r="C2" s="4"/>
      <c r="D2" s="4"/>
      <c r="E2" s="5"/>
      <c r="F2" s="4"/>
      <c r="G2" s="4"/>
      <c r="H2" s="4"/>
      <c r="I2" s="6"/>
      <c r="J2" s="187" t="s">
        <v>69</v>
      </c>
      <c r="K2" s="187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8" t="s">
        <v>2</v>
      </c>
      <c r="D4" s="189"/>
      <c r="E4" s="189"/>
      <c r="F4" s="190"/>
      <c r="G4" s="9"/>
      <c r="H4" s="191" t="s">
        <v>3</v>
      </c>
      <c r="I4" s="192"/>
      <c r="J4" s="192"/>
      <c r="K4" s="193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2017</v>
      </c>
      <c r="D6" s="16">
        <f>E6-1</f>
        <v>2018</v>
      </c>
      <c r="E6" s="16">
        <v>2019</v>
      </c>
      <c r="F6" s="17">
        <f>E6</f>
        <v>2019</v>
      </c>
      <c r="G6" s="18"/>
      <c r="H6" s="15">
        <f>J6-2</f>
        <v>2017</v>
      </c>
      <c r="I6" s="16">
        <f>J6-1</f>
        <v>2018</v>
      </c>
      <c r="J6" s="16">
        <v>2019</v>
      </c>
      <c r="K6" s="17">
        <f>J6</f>
        <v>2019</v>
      </c>
    </row>
    <row r="7" spans="1:11" s="10" customFormat="1" ht="11.25" customHeight="1" thickBot="1">
      <c r="A7" s="19"/>
      <c r="B7" s="8"/>
      <c r="C7" s="20" t="s">
        <v>309</v>
      </c>
      <c r="D7" s="21" t="s">
        <v>6</v>
      </c>
      <c r="E7" s="21">
        <v>6</v>
      </c>
      <c r="F7" s="22" t="str">
        <f>CONCATENATE(D6,"=100")</f>
        <v>2018=100</v>
      </c>
      <c r="G7" s="23"/>
      <c r="H7" s="20" t="s">
        <v>309</v>
      </c>
      <c r="I7" s="21" t="s">
        <v>6</v>
      </c>
      <c r="J7" s="21">
        <v>6</v>
      </c>
      <c r="K7" s="22" t="str">
        <f>CONCATENATE(I6,"=100")</f>
        <v>2018=100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2"/>
      <c r="I9" s="142"/>
      <c r="J9" s="142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2"/>
      <c r="I10" s="142"/>
      <c r="J10" s="142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2"/>
      <c r="I11" s="142"/>
      <c r="J11" s="142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2"/>
      <c r="I12" s="142"/>
      <c r="J12" s="142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43"/>
      <c r="I13" s="144"/>
      <c r="J13" s="144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2"/>
      <c r="I14" s="142"/>
      <c r="J14" s="142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3"/>
      <c r="I15" s="144"/>
      <c r="J15" s="144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2"/>
      <c r="I16" s="142"/>
      <c r="J16" s="142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43"/>
      <c r="I17" s="144"/>
      <c r="J17" s="144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2"/>
      <c r="I18" s="142"/>
      <c r="J18" s="142"/>
      <c r="K18" s="32"/>
    </row>
    <row r="19" spans="1:11" s="33" customFormat="1" ht="11.25" customHeight="1">
      <c r="A19" s="28" t="s">
        <v>14</v>
      </c>
      <c r="B19" s="29"/>
      <c r="C19" s="30">
        <v>7</v>
      </c>
      <c r="D19" s="30">
        <v>10</v>
      </c>
      <c r="E19" s="30">
        <v>10</v>
      </c>
      <c r="F19" s="31"/>
      <c r="G19" s="31"/>
      <c r="H19" s="142">
        <v>0.008</v>
      </c>
      <c r="I19" s="142">
        <v>0.012</v>
      </c>
      <c r="J19" s="142">
        <v>0.012</v>
      </c>
      <c r="K19" s="32"/>
    </row>
    <row r="20" spans="1:11" s="33" customFormat="1" ht="11.25" customHeight="1">
      <c r="A20" s="35" t="s">
        <v>15</v>
      </c>
      <c r="B20" s="29"/>
      <c r="C20" s="30">
        <v>1</v>
      </c>
      <c r="D20" s="30"/>
      <c r="E20" s="30"/>
      <c r="F20" s="31"/>
      <c r="G20" s="31"/>
      <c r="H20" s="142">
        <v>0.001</v>
      </c>
      <c r="I20" s="142"/>
      <c r="J20" s="142"/>
      <c r="K20" s="32"/>
    </row>
    <row r="21" spans="1:11" s="33" customFormat="1" ht="11.25" customHeight="1">
      <c r="A21" s="35" t="s">
        <v>16</v>
      </c>
      <c r="B21" s="29"/>
      <c r="C21" s="30">
        <v>1</v>
      </c>
      <c r="D21" s="30"/>
      <c r="E21" s="30"/>
      <c r="F21" s="31"/>
      <c r="G21" s="31"/>
      <c r="H21" s="142">
        <v>0.001</v>
      </c>
      <c r="I21" s="142"/>
      <c r="J21" s="142"/>
      <c r="K21" s="32"/>
    </row>
    <row r="22" spans="1:11" s="42" customFormat="1" ht="11.25" customHeight="1">
      <c r="A22" s="36" t="s">
        <v>17</v>
      </c>
      <c r="B22" s="37"/>
      <c r="C22" s="38">
        <v>9</v>
      </c>
      <c r="D22" s="38">
        <v>10</v>
      </c>
      <c r="E22" s="38">
        <v>10</v>
      </c>
      <c r="F22" s="39">
        <v>100</v>
      </c>
      <c r="G22" s="40"/>
      <c r="H22" s="143">
        <v>0.010000000000000002</v>
      </c>
      <c r="I22" s="144">
        <v>0.012</v>
      </c>
      <c r="J22" s="144">
        <v>0.012</v>
      </c>
      <c r="K22" s="41">
        <v>100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2"/>
      <c r="I23" s="142"/>
      <c r="J23" s="142"/>
      <c r="K23" s="32"/>
    </row>
    <row r="24" spans="1:11" s="42" customFormat="1" ht="11.25" customHeight="1">
      <c r="A24" s="36" t="s">
        <v>18</v>
      </c>
      <c r="B24" s="37"/>
      <c r="C24" s="38">
        <v>25</v>
      </c>
      <c r="D24" s="38">
        <v>36</v>
      </c>
      <c r="E24" s="38">
        <v>42</v>
      </c>
      <c r="F24" s="39">
        <v>116.66666666666667</v>
      </c>
      <c r="G24" s="40"/>
      <c r="H24" s="143">
        <v>0.029</v>
      </c>
      <c r="I24" s="144">
        <v>0.045</v>
      </c>
      <c r="J24" s="144">
        <v>0.042</v>
      </c>
      <c r="K24" s="41">
        <v>93.33333333333334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2"/>
      <c r="I25" s="142"/>
      <c r="J25" s="142"/>
      <c r="K25" s="32"/>
    </row>
    <row r="26" spans="1:11" s="42" customFormat="1" ht="11.25" customHeight="1">
      <c r="A26" s="36" t="s">
        <v>19</v>
      </c>
      <c r="B26" s="37"/>
      <c r="C26" s="38">
        <v>2</v>
      </c>
      <c r="D26" s="38">
        <v>2</v>
      </c>
      <c r="E26" s="38">
        <v>3</v>
      </c>
      <c r="F26" s="39">
        <v>150</v>
      </c>
      <c r="G26" s="40"/>
      <c r="H26" s="143">
        <v>0.002</v>
      </c>
      <c r="I26" s="144">
        <v>0.002</v>
      </c>
      <c r="J26" s="144">
        <v>0.003</v>
      </c>
      <c r="K26" s="41">
        <v>150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2"/>
      <c r="I27" s="142"/>
      <c r="J27" s="142"/>
      <c r="K27" s="32"/>
    </row>
    <row r="28" spans="1:11" s="33" customFormat="1" ht="11.25" customHeight="1">
      <c r="A28" s="35" t="s">
        <v>20</v>
      </c>
      <c r="B28" s="29"/>
      <c r="C28" s="30">
        <v>9</v>
      </c>
      <c r="D28" s="30">
        <v>22</v>
      </c>
      <c r="E28" s="30">
        <v>51</v>
      </c>
      <c r="F28" s="31"/>
      <c r="G28" s="31"/>
      <c r="H28" s="142">
        <v>0.028</v>
      </c>
      <c r="I28" s="142">
        <v>0.04</v>
      </c>
      <c r="J28" s="142">
        <v>0.068</v>
      </c>
      <c r="K28" s="32"/>
    </row>
    <row r="29" spans="1:11" s="33" customFormat="1" ht="11.25" customHeight="1">
      <c r="A29" s="35" t="s">
        <v>21</v>
      </c>
      <c r="B29" s="29"/>
      <c r="C29" s="30">
        <v>15</v>
      </c>
      <c r="D29" s="30">
        <v>10</v>
      </c>
      <c r="E29" s="30">
        <v>41</v>
      </c>
      <c r="F29" s="31"/>
      <c r="G29" s="31"/>
      <c r="H29" s="142">
        <v>0.006</v>
      </c>
      <c r="I29" s="142">
        <v>0.009</v>
      </c>
      <c r="J29" s="142">
        <v>0.028</v>
      </c>
      <c r="K29" s="32"/>
    </row>
    <row r="30" spans="1:11" s="33" customFormat="1" ht="11.25" customHeight="1">
      <c r="A30" s="35" t="s">
        <v>22</v>
      </c>
      <c r="B30" s="29"/>
      <c r="C30" s="30">
        <v>156</v>
      </c>
      <c r="D30" s="30">
        <v>105</v>
      </c>
      <c r="E30" s="30">
        <v>87</v>
      </c>
      <c r="F30" s="31"/>
      <c r="G30" s="31"/>
      <c r="H30" s="142">
        <v>0.082</v>
      </c>
      <c r="I30" s="142">
        <v>0.056</v>
      </c>
      <c r="J30" s="142">
        <v>0.051</v>
      </c>
      <c r="K30" s="32"/>
    </row>
    <row r="31" spans="1:11" s="42" customFormat="1" ht="11.25" customHeight="1">
      <c r="A31" s="43" t="s">
        <v>23</v>
      </c>
      <c r="B31" s="37"/>
      <c r="C31" s="38">
        <v>180</v>
      </c>
      <c r="D31" s="38">
        <v>137</v>
      </c>
      <c r="E31" s="38">
        <v>179</v>
      </c>
      <c r="F31" s="39">
        <v>130.65693430656935</v>
      </c>
      <c r="G31" s="40"/>
      <c r="H31" s="143">
        <v>0.116</v>
      </c>
      <c r="I31" s="144">
        <v>0.10500000000000001</v>
      </c>
      <c r="J31" s="144">
        <v>0.147</v>
      </c>
      <c r="K31" s="41">
        <v>139.99999999999997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2"/>
      <c r="I32" s="142"/>
      <c r="J32" s="142"/>
      <c r="K32" s="32"/>
    </row>
    <row r="33" spans="1:11" s="33" customFormat="1" ht="11.25" customHeight="1">
      <c r="A33" s="35" t="s">
        <v>24</v>
      </c>
      <c r="B33" s="29"/>
      <c r="C33" s="30">
        <v>53</v>
      </c>
      <c r="D33" s="30">
        <v>96</v>
      </c>
      <c r="E33" s="30">
        <v>80</v>
      </c>
      <c r="F33" s="31"/>
      <c r="G33" s="31"/>
      <c r="H33" s="142">
        <v>0.055</v>
      </c>
      <c r="I33" s="142">
        <v>0.09</v>
      </c>
      <c r="J33" s="142">
        <v>0.07</v>
      </c>
      <c r="K33" s="32"/>
    </row>
    <row r="34" spans="1:11" s="33" customFormat="1" ht="11.25" customHeight="1">
      <c r="A34" s="35" t="s">
        <v>25</v>
      </c>
      <c r="B34" s="29"/>
      <c r="C34" s="30">
        <v>6</v>
      </c>
      <c r="D34" s="30">
        <v>2</v>
      </c>
      <c r="E34" s="30">
        <v>2</v>
      </c>
      <c r="F34" s="31"/>
      <c r="G34" s="31"/>
      <c r="H34" s="142">
        <v>0.01</v>
      </c>
      <c r="I34" s="142">
        <v>0.003</v>
      </c>
      <c r="J34" s="142">
        <v>0.002</v>
      </c>
      <c r="K34" s="32"/>
    </row>
    <row r="35" spans="1:11" s="33" customFormat="1" ht="11.25" customHeight="1">
      <c r="A35" s="35" t="s">
        <v>26</v>
      </c>
      <c r="B35" s="29"/>
      <c r="C35" s="30">
        <v>11</v>
      </c>
      <c r="D35" s="30">
        <v>15</v>
      </c>
      <c r="E35" s="30">
        <v>40</v>
      </c>
      <c r="F35" s="31"/>
      <c r="G35" s="31"/>
      <c r="H35" s="142">
        <v>0.011</v>
      </c>
      <c r="I35" s="142">
        <v>0.014</v>
      </c>
      <c r="J35" s="142">
        <v>0.04</v>
      </c>
      <c r="K35" s="32"/>
    </row>
    <row r="36" spans="1:11" s="33" customFormat="1" ht="11.25" customHeight="1">
      <c r="A36" s="35" t="s">
        <v>27</v>
      </c>
      <c r="B36" s="29"/>
      <c r="C36" s="30">
        <v>5</v>
      </c>
      <c r="D36" s="30">
        <v>5</v>
      </c>
      <c r="E36" s="30">
        <v>8</v>
      </c>
      <c r="F36" s="31"/>
      <c r="G36" s="31"/>
      <c r="H36" s="142">
        <v>0.004</v>
      </c>
      <c r="I36" s="142">
        <v>0.004</v>
      </c>
      <c r="J36" s="142">
        <v>0.006</v>
      </c>
      <c r="K36" s="32"/>
    </row>
    <row r="37" spans="1:11" s="42" customFormat="1" ht="11.25" customHeight="1">
      <c r="A37" s="36" t="s">
        <v>28</v>
      </c>
      <c r="B37" s="37"/>
      <c r="C37" s="38">
        <v>75</v>
      </c>
      <c r="D37" s="38">
        <v>118</v>
      </c>
      <c r="E37" s="38">
        <v>130</v>
      </c>
      <c r="F37" s="39">
        <v>110.16949152542372</v>
      </c>
      <c r="G37" s="40"/>
      <c r="H37" s="143">
        <v>0.08</v>
      </c>
      <c r="I37" s="144">
        <v>0.111</v>
      </c>
      <c r="J37" s="144">
        <v>0.11800000000000002</v>
      </c>
      <c r="K37" s="41">
        <v>106.30630630630633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2"/>
      <c r="I38" s="142"/>
      <c r="J38" s="142"/>
      <c r="K38" s="32"/>
    </row>
    <row r="39" spans="1:11" s="42" customFormat="1" ht="11.25" customHeight="1">
      <c r="A39" s="36" t="s">
        <v>29</v>
      </c>
      <c r="B39" s="37"/>
      <c r="C39" s="38">
        <v>4</v>
      </c>
      <c r="D39" s="38">
        <v>4</v>
      </c>
      <c r="E39" s="38">
        <v>2</v>
      </c>
      <c r="F39" s="39">
        <v>50</v>
      </c>
      <c r="G39" s="40"/>
      <c r="H39" s="143">
        <v>0.004</v>
      </c>
      <c r="I39" s="144">
        <v>0.004</v>
      </c>
      <c r="J39" s="144">
        <v>0.002</v>
      </c>
      <c r="K39" s="41">
        <v>50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2"/>
      <c r="I40" s="142"/>
      <c r="J40" s="142"/>
      <c r="K40" s="32"/>
    </row>
    <row r="41" spans="1:11" s="33" customFormat="1" ht="11.25" customHeight="1">
      <c r="A41" s="28" t="s">
        <v>30</v>
      </c>
      <c r="B41" s="29"/>
      <c r="C41" s="30">
        <v>24</v>
      </c>
      <c r="D41" s="30">
        <v>83</v>
      </c>
      <c r="E41" s="30">
        <v>16</v>
      </c>
      <c r="F41" s="31"/>
      <c r="G41" s="31"/>
      <c r="H41" s="142">
        <v>0.007</v>
      </c>
      <c r="I41" s="142">
        <v>0.032</v>
      </c>
      <c r="J41" s="142">
        <v>0.006</v>
      </c>
      <c r="K41" s="32"/>
    </row>
    <row r="42" spans="1:11" s="33" customFormat="1" ht="11.25" customHeight="1">
      <c r="A42" s="35" t="s">
        <v>31</v>
      </c>
      <c r="B42" s="29"/>
      <c r="C42" s="30">
        <v>201</v>
      </c>
      <c r="D42" s="30">
        <v>173</v>
      </c>
      <c r="E42" s="30">
        <v>337</v>
      </c>
      <c r="F42" s="31"/>
      <c r="G42" s="31"/>
      <c r="H42" s="142">
        <v>0.101</v>
      </c>
      <c r="I42" s="142">
        <v>0.138</v>
      </c>
      <c r="J42" s="142">
        <v>0.163</v>
      </c>
      <c r="K42" s="32"/>
    </row>
    <row r="43" spans="1:11" s="33" customFormat="1" ht="11.25" customHeight="1">
      <c r="A43" s="35" t="s">
        <v>32</v>
      </c>
      <c r="B43" s="29"/>
      <c r="C43" s="30">
        <v>139</v>
      </c>
      <c r="D43" s="30">
        <v>85</v>
      </c>
      <c r="E43" s="30">
        <v>131</v>
      </c>
      <c r="F43" s="31"/>
      <c r="G43" s="31"/>
      <c r="H43" s="142">
        <v>0.056</v>
      </c>
      <c r="I43" s="142">
        <v>0.068</v>
      </c>
      <c r="J43" s="142">
        <v>0.052</v>
      </c>
      <c r="K43" s="32"/>
    </row>
    <row r="44" spans="1:11" s="33" customFormat="1" ht="11.25" customHeight="1">
      <c r="A44" s="35" t="s">
        <v>33</v>
      </c>
      <c r="B44" s="29"/>
      <c r="C44" s="30">
        <v>493</v>
      </c>
      <c r="D44" s="30">
        <v>496</v>
      </c>
      <c r="E44" s="30">
        <v>988</v>
      </c>
      <c r="F44" s="31"/>
      <c r="G44" s="31"/>
      <c r="H44" s="142">
        <v>0.152</v>
      </c>
      <c r="I44" s="142">
        <v>0.675</v>
      </c>
      <c r="J44" s="142">
        <v>0.973</v>
      </c>
      <c r="K44" s="32"/>
    </row>
    <row r="45" spans="1:11" s="33" customFormat="1" ht="11.25" customHeight="1">
      <c r="A45" s="35" t="s">
        <v>34</v>
      </c>
      <c r="B45" s="29"/>
      <c r="C45" s="30">
        <v>1312</v>
      </c>
      <c r="D45" s="30">
        <v>1238</v>
      </c>
      <c r="E45" s="30">
        <v>1137</v>
      </c>
      <c r="F45" s="31"/>
      <c r="G45" s="31"/>
      <c r="H45" s="142">
        <v>0.405</v>
      </c>
      <c r="I45" s="142">
        <v>1.368</v>
      </c>
      <c r="J45" s="142">
        <v>0.476</v>
      </c>
      <c r="K45" s="32"/>
    </row>
    <row r="46" spans="1:11" s="33" customFormat="1" ht="11.25" customHeight="1">
      <c r="A46" s="35" t="s">
        <v>35</v>
      </c>
      <c r="B46" s="29"/>
      <c r="C46" s="30">
        <v>179</v>
      </c>
      <c r="D46" s="30">
        <v>221</v>
      </c>
      <c r="E46" s="30">
        <v>202</v>
      </c>
      <c r="F46" s="31"/>
      <c r="G46" s="31"/>
      <c r="H46" s="142">
        <v>0.076</v>
      </c>
      <c r="I46" s="142">
        <v>0.169</v>
      </c>
      <c r="J46" s="142">
        <v>0.154</v>
      </c>
      <c r="K46" s="32"/>
    </row>
    <row r="47" spans="1:11" s="33" customFormat="1" ht="11.25" customHeight="1">
      <c r="A47" s="35" t="s">
        <v>36</v>
      </c>
      <c r="B47" s="29"/>
      <c r="C47" s="30">
        <v>27</v>
      </c>
      <c r="D47" s="30">
        <v>53</v>
      </c>
      <c r="E47" s="30">
        <v>160</v>
      </c>
      <c r="F47" s="31"/>
      <c r="G47" s="31"/>
      <c r="H47" s="142">
        <v>0.008</v>
      </c>
      <c r="I47" s="142">
        <v>0.058</v>
      </c>
      <c r="J47" s="142">
        <v>0.088</v>
      </c>
      <c r="K47" s="32"/>
    </row>
    <row r="48" spans="1:11" s="33" customFormat="1" ht="11.25" customHeight="1">
      <c r="A48" s="35" t="s">
        <v>37</v>
      </c>
      <c r="B48" s="29"/>
      <c r="C48" s="30">
        <v>7267</v>
      </c>
      <c r="D48" s="30">
        <v>7019</v>
      </c>
      <c r="E48" s="30">
        <v>7929</v>
      </c>
      <c r="F48" s="31"/>
      <c r="G48" s="31"/>
      <c r="H48" s="142">
        <v>1.453</v>
      </c>
      <c r="I48" s="142">
        <v>9.827</v>
      </c>
      <c r="J48" s="142">
        <v>5.55</v>
      </c>
      <c r="K48" s="32"/>
    </row>
    <row r="49" spans="1:11" s="33" customFormat="1" ht="11.25" customHeight="1">
      <c r="A49" s="35" t="s">
        <v>38</v>
      </c>
      <c r="B49" s="29"/>
      <c r="C49" s="30">
        <v>129</v>
      </c>
      <c r="D49" s="30">
        <v>248</v>
      </c>
      <c r="E49" s="30">
        <v>230</v>
      </c>
      <c r="F49" s="31"/>
      <c r="G49" s="31"/>
      <c r="H49" s="142">
        <v>0.045</v>
      </c>
      <c r="I49" s="142">
        <v>0.23</v>
      </c>
      <c r="J49" s="142">
        <v>0.108</v>
      </c>
      <c r="K49" s="32"/>
    </row>
    <row r="50" spans="1:11" s="42" customFormat="1" ht="11.25" customHeight="1">
      <c r="A50" s="43" t="s">
        <v>39</v>
      </c>
      <c r="B50" s="37"/>
      <c r="C50" s="38">
        <v>9771</v>
      </c>
      <c r="D50" s="38">
        <v>9616</v>
      </c>
      <c r="E50" s="38">
        <v>11130</v>
      </c>
      <c r="F50" s="39">
        <v>115.74459234608985</v>
      </c>
      <c r="G50" s="40"/>
      <c r="H50" s="143">
        <v>2.303</v>
      </c>
      <c r="I50" s="144">
        <v>12.565000000000001</v>
      </c>
      <c r="J50" s="144">
        <v>7.569999999999999</v>
      </c>
      <c r="K50" s="41">
        <v>60.24671707122959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2"/>
      <c r="I51" s="142"/>
      <c r="J51" s="142"/>
      <c r="K51" s="32"/>
    </row>
    <row r="52" spans="1:11" s="42" customFormat="1" ht="11.25" customHeight="1">
      <c r="A52" s="36" t="s">
        <v>40</v>
      </c>
      <c r="B52" s="37"/>
      <c r="C52" s="38">
        <v>252</v>
      </c>
      <c r="D52" s="38">
        <v>151</v>
      </c>
      <c r="E52" s="38">
        <v>151</v>
      </c>
      <c r="F52" s="39">
        <v>100</v>
      </c>
      <c r="G52" s="40"/>
      <c r="H52" s="143">
        <v>0.081</v>
      </c>
      <c r="I52" s="144">
        <v>0.104</v>
      </c>
      <c r="J52" s="144">
        <v>0.104</v>
      </c>
      <c r="K52" s="41">
        <v>100.00000000000001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2"/>
      <c r="I53" s="142"/>
      <c r="J53" s="142"/>
      <c r="K53" s="32"/>
    </row>
    <row r="54" spans="1:11" s="33" customFormat="1" ht="11.25" customHeight="1">
      <c r="A54" s="35" t="s">
        <v>41</v>
      </c>
      <c r="B54" s="29"/>
      <c r="C54" s="30">
        <v>7080</v>
      </c>
      <c r="D54" s="30">
        <v>9563</v>
      </c>
      <c r="E54" s="30">
        <v>9489</v>
      </c>
      <c r="F54" s="31"/>
      <c r="G54" s="31"/>
      <c r="H54" s="142">
        <v>5.39</v>
      </c>
      <c r="I54" s="142">
        <v>8.843</v>
      </c>
      <c r="J54" s="142">
        <v>6.48</v>
      </c>
      <c r="K54" s="32"/>
    </row>
    <row r="55" spans="1:11" s="33" customFormat="1" ht="11.25" customHeight="1">
      <c r="A55" s="35" t="s">
        <v>42</v>
      </c>
      <c r="B55" s="29"/>
      <c r="C55" s="30">
        <v>759</v>
      </c>
      <c r="D55" s="30">
        <v>980</v>
      </c>
      <c r="E55" s="30">
        <v>1132</v>
      </c>
      <c r="F55" s="31"/>
      <c r="G55" s="31"/>
      <c r="H55" s="142">
        <v>0.495</v>
      </c>
      <c r="I55" s="142">
        <v>0.657</v>
      </c>
      <c r="J55" s="142">
        <v>0.85</v>
      </c>
      <c r="K55" s="32"/>
    </row>
    <row r="56" spans="1:11" s="33" customFormat="1" ht="11.25" customHeight="1">
      <c r="A56" s="35" t="s">
        <v>43</v>
      </c>
      <c r="B56" s="29"/>
      <c r="C56" s="30">
        <v>14818</v>
      </c>
      <c r="D56" s="30">
        <v>20249</v>
      </c>
      <c r="E56" s="30">
        <v>23276</v>
      </c>
      <c r="F56" s="31"/>
      <c r="G56" s="31"/>
      <c r="H56" s="142">
        <v>15.01</v>
      </c>
      <c r="I56" s="142">
        <v>16.199</v>
      </c>
      <c r="J56" s="142">
        <v>19.87</v>
      </c>
      <c r="K56" s="32"/>
    </row>
    <row r="57" spans="1:11" s="33" customFormat="1" ht="11.25" customHeight="1">
      <c r="A57" s="35" t="s">
        <v>44</v>
      </c>
      <c r="B57" s="29"/>
      <c r="C57" s="30">
        <v>637</v>
      </c>
      <c r="D57" s="30">
        <v>1188</v>
      </c>
      <c r="E57" s="30">
        <v>1464</v>
      </c>
      <c r="F57" s="31"/>
      <c r="G57" s="31"/>
      <c r="H57" s="142">
        <v>0.255</v>
      </c>
      <c r="I57" s="142">
        <v>0.963</v>
      </c>
      <c r="J57" s="142">
        <v>0.736</v>
      </c>
      <c r="K57" s="32"/>
    </row>
    <row r="58" spans="1:11" s="33" customFormat="1" ht="11.25" customHeight="1">
      <c r="A58" s="35" t="s">
        <v>45</v>
      </c>
      <c r="B58" s="29"/>
      <c r="C58" s="30">
        <v>2738</v>
      </c>
      <c r="D58" s="30">
        <v>1757</v>
      </c>
      <c r="E58" s="30">
        <v>1767</v>
      </c>
      <c r="F58" s="31"/>
      <c r="G58" s="31"/>
      <c r="H58" s="142">
        <v>0.479</v>
      </c>
      <c r="I58" s="142">
        <v>2.782</v>
      </c>
      <c r="J58" s="142">
        <v>0.287</v>
      </c>
      <c r="K58" s="32"/>
    </row>
    <row r="59" spans="1:11" s="42" customFormat="1" ht="11.25" customHeight="1">
      <c r="A59" s="36" t="s">
        <v>46</v>
      </c>
      <c r="B59" s="37"/>
      <c r="C59" s="38">
        <v>26032</v>
      </c>
      <c r="D59" s="38">
        <v>33737</v>
      </c>
      <c r="E59" s="38">
        <v>37128</v>
      </c>
      <c r="F59" s="39">
        <v>110.05127901117467</v>
      </c>
      <c r="G59" s="40"/>
      <c r="H59" s="143">
        <v>21.628999999999998</v>
      </c>
      <c r="I59" s="144">
        <v>29.444000000000003</v>
      </c>
      <c r="J59" s="144">
        <v>28.223000000000003</v>
      </c>
      <c r="K59" s="41">
        <v>95.85314495313136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2"/>
      <c r="I60" s="142"/>
      <c r="J60" s="142"/>
      <c r="K60" s="32"/>
    </row>
    <row r="61" spans="1:11" s="33" customFormat="1" ht="11.25" customHeight="1">
      <c r="A61" s="35" t="s">
        <v>47</v>
      </c>
      <c r="B61" s="29"/>
      <c r="C61" s="30">
        <v>6</v>
      </c>
      <c r="D61" s="30"/>
      <c r="E61" s="30"/>
      <c r="F61" s="31"/>
      <c r="G61" s="31"/>
      <c r="H61" s="142">
        <v>0.002</v>
      </c>
      <c r="I61" s="142"/>
      <c r="J61" s="142"/>
      <c r="K61" s="32"/>
    </row>
    <row r="62" spans="1:11" s="33" customFormat="1" ht="11.25" customHeight="1">
      <c r="A62" s="35" t="s">
        <v>48</v>
      </c>
      <c r="B62" s="29"/>
      <c r="C62" s="30">
        <v>3</v>
      </c>
      <c r="D62" s="30"/>
      <c r="E62" s="30">
        <v>3</v>
      </c>
      <c r="F62" s="31"/>
      <c r="G62" s="31"/>
      <c r="H62" s="142">
        <v>0.001</v>
      </c>
      <c r="I62" s="142"/>
      <c r="J62" s="142">
        <v>0.002</v>
      </c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42"/>
      <c r="I63" s="142"/>
      <c r="J63" s="142"/>
      <c r="K63" s="32"/>
    </row>
    <row r="64" spans="1:11" s="42" customFormat="1" ht="11.25" customHeight="1">
      <c r="A64" s="36" t="s">
        <v>50</v>
      </c>
      <c r="B64" s="37"/>
      <c r="C64" s="38">
        <v>9</v>
      </c>
      <c r="D64" s="38"/>
      <c r="E64" s="38">
        <v>3</v>
      </c>
      <c r="F64" s="39"/>
      <c r="G64" s="40"/>
      <c r="H64" s="143">
        <v>0.003</v>
      </c>
      <c r="I64" s="144"/>
      <c r="J64" s="144">
        <v>0.002</v>
      </c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2"/>
      <c r="I65" s="142"/>
      <c r="J65" s="142"/>
      <c r="K65" s="32"/>
    </row>
    <row r="66" spans="1:11" s="42" customFormat="1" ht="11.25" customHeight="1">
      <c r="A66" s="36" t="s">
        <v>51</v>
      </c>
      <c r="B66" s="37"/>
      <c r="C66" s="38"/>
      <c r="D66" s="38"/>
      <c r="E66" s="38">
        <v>68</v>
      </c>
      <c r="F66" s="39"/>
      <c r="G66" s="40"/>
      <c r="H66" s="143"/>
      <c r="I66" s="144"/>
      <c r="J66" s="144">
        <v>0.061</v>
      </c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2"/>
      <c r="I67" s="142"/>
      <c r="J67" s="142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42"/>
      <c r="I68" s="142"/>
      <c r="J68" s="142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2"/>
      <c r="I69" s="142"/>
      <c r="J69" s="142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43"/>
      <c r="I70" s="144"/>
      <c r="J70" s="144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2"/>
      <c r="I71" s="142"/>
      <c r="J71" s="142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42"/>
      <c r="I72" s="142"/>
      <c r="J72" s="142"/>
      <c r="K72" s="32"/>
    </row>
    <row r="73" spans="1:11" s="33" customFormat="1" ht="11.25" customHeight="1">
      <c r="A73" s="35" t="s">
        <v>56</v>
      </c>
      <c r="B73" s="29"/>
      <c r="C73" s="30">
        <v>24</v>
      </c>
      <c r="D73" s="30">
        <v>53</v>
      </c>
      <c r="E73" s="30">
        <v>37</v>
      </c>
      <c r="F73" s="31"/>
      <c r="G73" s="31"/>
      <c r="H73" s="142">
        <v>0.024</v>
      </c>
      <c r="I73" s="142">
        <v>0.03</v>
      </c>
      <c r="J73" s="142">
        <v>0.037</v>
      </c>
      <c r="K73" s="32"/>
    </row>
    <row r="74" spans="1:11" s="33" customFormat="1" ht="11.25" customHeight="1">
      <c r="A74" s="35" t="s">
        <v>57</v>
      </c>
      <c r="B74" s="29"/>
      <c r="C74" s="30">
        <v>2</v>
      </c>
      <c r="D74" s="30"/>
      <c r="E74" s="30">
        <v>2</v>
      </c>
      <c r="F74" s="31"/>
      <c r="G74" s="31"/>
      <c r="H74" s="142">
        <v>0.002</v>
      </c>
      <c r="I74" s="142"/>
      <c r="J74" s="142">
        <v>0.002</v>
      </c>
      <c r="K74" s="32"/>
    </row>
    <row r="75" spans="1:11" s="33" customFormat="1" ht="11.25" customHeight="1">
      <c r="A75" s="35" t="s">
        <v>58</v>
      </c>
      <c r="B75" s="29"/>
      <c r="C75" s="30">
        <v>46</v>
      </c>
      <c r="D75" s="30">
        <v>52</v>
      </c>
      <c r="E75" s="30">
        <v>53</v>
      </c>
      <c r="F75" s="31"/>
      <c r="G75" s="31"/>
      <c r="H75" s="142">
        <v>0.014</v>
      </c>
      <c r="I75" s="142">
        <v>0.016</v>
      </c>
      <c r="J75" s="142">
        <v>0.015</v>
      </c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42"/>
      <c r="I76" s="142"/>
      <c r="J76" s="142"/>
      <c r="K76" s="32"/>
    </row>
    <row r="77" spans="1:11" s="33" customFormat="1" ht="11.25" customHeight="1">
      <c r="A77" s="35" t="s">
        <v>60</v>
      </c>
      <c r="B77" s="29"/>
      <c r="C77" s="30">
        <v>8</v>
      </c>
      <c r="D77" s="30"/>
      <c r="E77" s="30"/>
      <c r="F77" s="31"/>
      <c r="G77" s="31"/>
      <c r="H77" s="142">
        <v>0.005</v>
      </c>
      <c r="I77" s="142"/>
      <c r="J77" s="142"/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42"/>
      <c r="I78" s="142"/>
      <c r="J78" s="142"/>
      <c r="K78" s="32"/>
    </row>
    <row r="79" spans="1:11" s="33" customFormat="1" ht="11.25" customHeight="1">
      <c r="A79" s="35" t="s">
        <v>62</v>
      </c>
      <c r="B79" s="29"/>
      <c r="C79" s="30">
        <v>32</v>
      </c>
      <c r="D79" s="30">
        <v>32</v>
      </c>
      <c r="E79" s="30">
        <v>18</v>
      </c>
      <c r="F79" s="31"/>
      <c r="G79" s="31"/>
      <c r="H79" s="142">
        <v>0.032</v>
      </c>
      <c r="I79" s="142">
        <v>0.03</v>
      </c>
      <c r="J79" s="142">
        <v>0.016</v>
      </c>
      <c r="K79" s="32"/>
    </row>
    <row r="80" spans="1:11" s="42" customFormat="1" ht="11.25" customHeight="1">
      <c r="A80" s="43" t="s">
        <v>63</v>
      </c>
      <c r="B80" s="37"/>
      <c r="C80" s="38">
        <v>112</v>
      </c>
      <c r="D80" s="38">
        <v>137</v>
      </c>
      <c r="E80" s="38">
        <v>110</v>
      </c>
      <c r="F80" s="39">
        <v>80.2919708029197</v>
      </c>
      <c r="G80" s="40"/>
      <c r="H80" s="143">
        <v>0.077</v>
      </c>
      <c r="I80" s="144">
        <v>0.076</v>
      </c>
      <c r="J80" s="144">
        <v>0.07</v>
      </c>
      <c r="K80" s="41">
        <v>92.10526315789475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2"/>
      <c r="I81" s="142"/>
      <c r="J81" s="142"/>
      <c r="K81" s="32"/>
    </row>
    <row r="82" spans="1:11" s="33" customFormat="1" ht="11.25" customHeight="1">
      <c r="A82" s="35" t="s">
        <v>64</v>
      </c>
      <c r="B82" s="29"/>
      <c r="C82" s="30">
        <v>32</v>
      </c>
      <c r="D82" s="30">
        <v>32</v>
      </c>
      <c r="E82" s="30">
        <v>35</v>
      </c>
      <c r="F82" s="31"/>
      <c r="G82" s="31"/>
      <c r="H82" s="142">
        <v>0.022</v>
      </c>
      <c r="I82" s="142">
        <v>0.022</v>
      </c>
      <c r="J82" s="142">
        <v>0.032</v>
      </c>
      <c r="K82" s="32"/>
    </row>
    <row r="83" spans="1:11" s="33" customFormat="1" ht="11.25" customHeight="1">
      <c r="A83" s="35" t="s">
        <v>65</v>
      </c>
      <c r="B83" s="29"/>
      <c r="C83" s="30">
        <v>1</v>
      </c>
      <c r="D83" s="30"/>
      <c r="E83" s="30"/>
      <c r="F83" s="31"/>
      <c r="G83" s="31"/>
      <c r="H83" s="142">
        <v>0.001</v>
      </c>
      <c r="I83" s="142"/>
      <c r="J83" s="142"/>
      <c r="K83" s="32"/>
    </row>
    <row r="84" spans="1:11" s="42" customFormat="1" ht="11.25" customHeight="1">
      <c r="A84" s="36" t="s">
        <v>66</v>
      </c>
      <c r="B84" s="37"/>
      <c r="C84" s="38">
        <v>33</v>
      </c>
      <c r="D84" s="38">
        <v>32</v>
      </c>
      <c r="E84" s="38">
        <v>35</v>
      </c>
      <c r="F84" s="39">
        <v>109.375</v>
      </c>
      <c r="G84" s="40"/>
      <c r="H84" s="143">
        <v>0.023</v>
      </c>
      <c r="I84" s="144">
        <v>0.022</v>
      </c>
      <c r="J84" s="144">
        <v>0.032</v>
      </c>
      <c r="K84" s="41">
        <v>145.45454545454547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2"/>
      <c r="I85" s="142"/>
      <c r="J85" s="142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5"/>
      <c r="I86" s="146"/>
      <c r="J86" s="146"/>
      <c r="K86" s="50"/>
    </row>
    <row r="87" spans="1:11" s="42" customFormat="1" ht="11.25" customHeight="1">
      <c r="A87" s="51" t="s">
        <v>67</v>
      </c>
      <c r="B87" s="52"/>
      <c r="C87" s="53">
        <v>36504</v>
      </c>
      <c r="D87" s="53">
        <v>43980</v>
      </c>
      <c r="E87" s="53">
        <v>48991</v>
      </c>
      <c r="F87" s="54">
        <f>IF(D87&gt;0,100*E87/D87,0)</f>
        <v>111.39381537062302</v>
      </c>
      <c r="G87" s="40"/>
      <c r="H87" s="147">
        <v>24.357</v>
      </c>
      <c r="I87" s="148">
        <v>42.49</v>
      </c>
      <c r="J87" s="148">
        <v>36.386</v>
      </c>
      <c r="K87" s="54">
        <f>IF(I87&gt;0,100*J87/I87,0)</f>
        <v>85.6342668863262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3" useFirstPageNumber="1" horizontalDpi="600" verticalDpi="600" orientation="portrait" paperSize="9" scale="72" r:id="rId1"/>
  <headerFooter alignWithMargins="0">
    <oddFooter>&amp;C&amp;P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26"/>
  <dimension ref="A1:K625"/>
  <sheetViews>
    <sheetView view="pageBreakPreview" zoomScale="98" zoomScaleSheetLayoutView="98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6" t="s">
        <v>0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</row>
    <row r="2" spans="1:11" s="1" customFormat="1" ht="11.25" customHeight="1">
      <c r="A2" s="3" t="s">
        <v>84</v>
      </c>
      <c r="B2" s="4"/>
      <c r="C2" s="4"/>
      <c r="D2" s="4"/>
      <c r="E2" s="5"/>
      <c r="F2" s="4"/>
      <c r="G2" s="4"/>
      <c r="H2" s="4"/>
      <c r="I2" s="6"/>
      <c r="J2" s="187" t="s">
        <v>69</v>
      </c>
      <c r="K2" s="187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8" t="s">
        <v>2</v>
      </c>
      <c r="D4" s="189"/>
      <c r="E4" s="189"/>
      <c r="F4" s="190"/>
      <c r="G4" s="9"/>
      <c r="H4" s="191" t="s">
        <v>3</v>
      </c>
      <c r="I4" s="192"/>
      <c r="J4" s="192"/>
      <c r="K4" s="193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2017</v>
      </c>
      <c r="D6" s="16">
        <f>E6-1</f>
        <v>2018</v>
      </c>
      <c r="E6" s="16">
        <v>2019</v>
      </c>
      <c r="F6" s="17">
        <f>E6</f>
        <v>2019</v>
      </c>
      <c r="G6" s="18"/>
      <c r="H6" s="15">
        <f>J6-2</f>
        <v>2017</v>
      </c>
      <c r="I6" s="16">
        <f>J6-1</f>
        <v>2018</v>
      </c>
      <c r="J6" s="16">
        <v>2019</v>
      </c>
      <c r="K6" s="17">
        <f>J6</f>
        <v>2019</v>
      </c>
    </row>
    <row r="7" spans="1:11" s="10" customFormat="1" ht="11.25" customHeight="1" thickBot="1">
      <c r="A7" s="19"/>
      <c r="B7" s="8"/>
      <c r="C7" s="20" t="s">
        <v>309</v>
      </c>
      <c r="D7" s="21" t="s">
        <v>6</v>
      </c>
      <c r="E7" s="21">
        <v>6</v>
      </c>
      <c r="F7" s="22" t="str">
        <f>CONCATENATE(D6,"=100")</f>
        <v>2018=100</v>
      </c>
      <c r="G7" s="23"/>
      <c r="H7" s="20" t="s">
        <v>309</v>
      </c>
      <c r="I7" s="21" t="s">
        <v>6</v>
      </c>
      <c r="J7" s="21">
        <v>6</v>
      </c>
      <c r="K7" s="22" t="str">
        <f>CONCATENATE(I6,"=100")</f>
        <v>2018=100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>
        <v>3</v>
      </c>
      <c r="E9" s="30"/>
      <c r="F9" s="31"/>
      <c r="G9" s="31"/>
      <c r="H9" s="142"/>
      <c r="I9" s="142">
        <v>0.003</v>
      </c>
      <c r="J9" s="142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2"/>
      <c r="I10" s="142"/>
      <c r="J10" s="142"/>
      <c r="K10" s="32"/>
    </row>
    <row r="11" spans="1:11" s="33" customFormat="1" ht="11.25" customHeight="1">
      <c r="A11" s="28" t="s">
        <v>9</v>
      </c>
      <c r="B11" s="29"/>
      <c r="C11" s="30">
        <v>16</v>
      </c>
      <c r="D11" s="30">
        <v>4</v>
      </c>
      <c r="E11" s="30"/>
      <c r="F11" s="31"/>
      <c r="G11" s="31"/>
      <c r="H11" s="142">
        <v>0.014</v>
      </c>
      <c r="I11" s="142">
        <v>0.006</v>
      </c>
      <c r="J11" s="142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2"/>
      <c r="I12" s="142"/>
      <c r="J12" s="142"/>
      <c r="K12" s="32"/>
    </row>
    <row r="13" spans="1:11" s="42" customFormat="1" ht="11.25" customHeight="1">
      <c r="A13" s="36" t="s">
        <v>11</v>
      </c>
      <c r="B13" s="37"/>
      <c r="C13" s="38">
        <v>16</v>
      </c>
      <c r="D13" s="38">
        <v>7</v>
      </c>
      <c r="E13" s="38"/>
      <c r="F13" s="39"/>
      <c r="G13" s="40"/>
      <c r="H13" s="143">
        <v>0.014</v>
      </c>
      <c r="I13" s="144">
        <v>0.009000000000000001</v>
      </c>
      <c r="J13" s="144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2"/>
      <c r="I14" s="142"/>
      <c r="J14" s="142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3"/>
      <c r="I15" s="144"/>
      <c r="J15" s="144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2"/>
      <c r="I16" s="142"/>
      <c r="J16" s="142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43"/>
      <c r="I17" s="144"/>
      <c r="J17" s="144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2"/>
      <c r="I18" s="142"/>
      <c r="J18" s="142"/>
      <c r="K18" s="32"/>
    </row>
    <row r="19" spans="1:11" s="33" customFormat="1" ht="11.25" customHeight="1">
      <c r="A19" s="28" t="s">
        <v>14</v>
      </c>
      <c r="B19" s="29"/>
      <c r="C19" s="30">
        <v>41</v>
      </c>
      <c r="D19" s="30">
        <v>71</v>
      </c>
      <c r="E19" s="30">
        <v>65</v>
      </c>
      <c r="F19" s="31"/>
      <c r="G19" s="31"/>
      <c r="H19" s="142">
        <v>0.072</v>
      </c>
      <c r="I19" s="142">
        <v>0.099</v>
      </c>
      <c r="J19" s="142">
        <v>0.098</v>
      </c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2"/>
      <c r="I20" s="142"/>
      <c r="J20" s="142"/>
      <c r="K20" s="32"/>
    </row>
    <row r="21" spans="1:11" s="33" customFormat="1" ht="11.25" customHeight="1">
      <c r="A21" s="35" t="s">
        <v>16</v>
      </c>
      <c r="B21" s="29"/>
      <c r="C21" s="30">
        <v>1</v>
      </c>
      <c r="D21" s="30"/>
      <c r="E21" s="30"/>
      <c r="F21" s="31"/>
      <c r="G21" s="31"/>
      <c r="H21" s="142">
        <v>0.001</v>
      </c>
      <c r="I21" s="142"/>
      <c r="J21" s="142"/>
      <c r="K21" s="32"/>
    </row>
    <row r="22" spans="1:11" s="42" customFormat="1" ht="11.25" customHeight="1">
      <c r="A22" s="36" t="s">
        <v>17</v>
      </c>
      <c r="B22" s="37"/>
      <c r="C22" s="38">
        <v>42</v>
      </c>
      <c r="D22" s="38">
        <v>71</v>
      </c>
      <c r="E22" s="38">
        <v>65</v>
      </c>
      <c r="F22" s="39">
        <v>91.54929577464789</v>
      </c>
      <c r="G22" s="40"/>
      <c r="H22" s="143">
        <v>0.073</v>
      </c>
      <c r="I22" s="144">
        <v>0.099</v>
      </c>
      <c r="J22" s="144">
        <v>0.098</v>
      </c>
      <c r="K22" s="41">
        <v>98.98989898989899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2"/>
      <c r="I23" s="142"/>
      <c r="J23" s="142"/>
      <c r="K23" s="32"/>
    </row>
    <row r="24" spans="1:11" s="42" customFormat="1" ht="11.25" customHeight="1">
      <c r="A24" s="36" t="s">
        <v>18</v>
      </c>
      <c r="B24" s="37"/>
      <c r="C24" s="38">
        <v>44</v>
      </c>
      <c r="D24" s="38">
        <v>48</v>
      </c>
      <c r="E24" s="38">
        <v>50</v>
      </c>
      <c r="F24" s="39">
        <v>104.16666666666667</v>
      </c>
      <c r="G24" s="40"/>
      <c r="H24" s="143">
        <v>0.052</v>
      </c>
      <c r="I24" s="144">
        <v>0.056</v>
      </c>
      <c r="J24" s="144">
        <v>0.063</v>
      </c>
      <c r="K24" s="41">
        <v>112.5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2"/>
      <c r="I25" s="142"/>
      <c r="J25" s="142"/>
      <c r="K25" s="32"/>
    </row>
    <row r="26" spans="1:11" s="42" customFormat="1" ht="11.25" customHeight="1">
      <c r="A26" s="36" t="s">
        <v>19</v>
      </c>
      <c r="B26" s="37"/>
      <c r="C26" s="38">
        <v>24</v>
      </c>
      <c r="D26" s="38">
        <v>20</v>
      </c>
      <c r="E26" s="38">
        <v>20</v>
      </c>
      <c r="F26" s="39">
        <v>100</v>
      </c>
      <c r="G26" s="40"/>
      <c r="H26" s="143">
        <v>0.035</v>
      </c>
      <c r="I26" s="144">
        <v>0.035</v>
      </c>
      <c r="J26" s="144">
        <v>0.03</v>
      </c>
      <c r="K26" s="41">
        <v>85.71428571428571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2"/>
      <c r="I27" s="142"/>
      <c r="J27" s="142"/>
      <c r="K27" s="32"/>
    </row>
    <row r="28" spans="1:11" s="33" customFormat="1" ht="11.25" customHeight="1">
      <c r="A28" s="35" t="s">
        <v>20</v>
      </c>
      <c r="B28" s="29"/>
      <c r="C28" s="30">
        <v>24</v>
      </c>
      <c r="D28" s="30">
        <v>54</v>
      </c>
      <c r="E28" s="30">
        <v>87</v>
      </c>
      <c r="F28" s="31"/>
      <c r="G28" s="31"/>
      <c r="H28" s="142">
        <v>0.046</v>
      </c>
      <c r="I28" s="142">
        <v>0.087</v>
      </c>
      <c r="J28" s="142">
        <v>0.117</v>
      </c>
      <c r="K28" s="32"/>
    </row>
    <row r="29" spans="1:11" s="33" customFormat="1" ht="11.25" customHeight="1">
      <c r="A29" s="35" t="s">
        <v>21</v>
      </c>
      <c r="B29" s="29"/>
      <c r="C29" s="30">
        <v>12</v>
      </c>
      <c r="D29" s="30">
        <v>97</v>
      </c>
      <c r="E29" s="30">
        <v>7</v>
      </c>
      <c r="F29" s="31"/>
      <c r="G29" s="31"/>
      <c r="H29" s="142">
        <v>0.004</v>
      </c>
      <c r="I29" s="142">
        <v>0.089</v>
      </c>
      <c r="J29" s="142">
        <v>0.004</v>
      </c>
      <c r="K29" s="32"/>
    </row>
    <row r="30" spans="1:11" s="33" customFormat="1" ht="11.25" customHeight="1">
      <c r="A30" s="35" t="s">
        <v>22</v>
      </c>
      <c r="B30" s="29"/>
      <c r="C30" s="30">
        <v>20</v>
      </c>
      <c r="D30" s="30">
        <v>62</v>
      </c>
      <c r="E30" s="30">
        <v>63</v>
      </c>
      <c r="F30" s="31"/>
      <c r="G30" s="31"/>
      <c r="H30" s="142">
        <v>0.011</v>
      </c>
      <c r="I30" s="142">
        <v>0.05</v>
      </c>
      <c r="J30" s="142">
        <v>0.043</v>
      </c>
      <c r="K30" s="32"/>
    </row>
    <row r="31" spans="1:11" s="42" customFormat="1" ht="11.25" customHeight="1">
      <c r="A31" s="43" t="s">
        <v>23</v>
      </c>
      <c r="B31" s="37"/>
      <c r="C31" s="38">
        <v>56</v>
      </c>
      <c r="D31" s="38">
        <v>213</v>
      </c>
      <c r="E31" s="38">
        <v>157</v>
      </c>
      <c r="F31" s="39">
        <v>73.70892018779342</v>
      </c>
      <c r="G31" s="40"/>
      <c r="H31" s="143">
        <v>0.061</v>
      </c>
      <c r="I31" s="144">
        <v>0.22599999999999998</v>
      </c>
      <c r="J31" s="144">
        <v>0.164</v>
      </c>
      <c r="K31" s="41">
        <v>72.56637168141594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2"/>
      <c r="I32" s="142"/>
      <c r="J32" s="142"/>
      <c r="K32" s="32"/>
    </row>
    <row r="33" spans="1:11" s="33" customFormat="1" ht="11.25" customHeight="1">
      <c r="A33" s="35" t="s">
        <v>24</v>
      </c>
      <c r="B33" s="29"/>
      <c r="C33" s="30">
        <v>153</v>
      </c>
      <c r="D33" s="30">
        <v>212</v>
      </c>
      <c r="E33" s="30">
        <v>200</v>
      </c>
      <c r="F33" s="31"/>
      <c r="G33" s="31"/>
      <c r="H33" s="142">
        <v>0.106</v>
      </c>
      <c r="I33" s="142">
        <v>0.15</v>
      </c>
      <c r="J33" s="142">
        <v>0.15</v>
      </c>
      <c r="K33" s="32"/>
    </row>
    <row r="34" spans="1:11" s="33" customFormat="1" ht="11.25" customHeight="1">
      <c r="A34" s="35" t="s">
        <v>25</v>
      </c>
      <c r="B34" s="29"/>
      <c r="C34" s="30">
        <v>11</v>
      </c>
      <c r="D34" s="30">
        <v>20</v>
      </c>
      <c r="E34" s="30">
        <v>19</v>
      </c>
      <c r="F34" s="31"/>
      <c r="G34" s="31"/>
      <c r="H34" s="142">
        <v>0.011</v>
      </c>
      <c r="I34" s="142">
        <v>0.02</v>
      </c>
      <c r="J34" s="142">
        <v>0.021</v>
      </c>
      <c r="K34" s="32"/>
    </row>
    <row r="35" spans="1:11" s="33" customFormat="1" ht="11.25" customHeight="1">
      <c r="A35" s="35" t="s">
        <v>26</v>
      </c>
      <c r="B35" s="29"/>
      <c r="C35" s="30">
        <v>70</v>
      </c>
      <c r="D35" s="30">
        <v>70</v>
      </c>
      <c r="E35" s="30">
        <v>80</v>
      </c>
      <c r="F35" s="31"/>
      <c r="G35" s="31"/>
      <c r="H35" s="142">
        <v>0.076</v>
      </c>
      <c r="I35" s="142">
        <v>0.06</v>
      </c>
      <c r="J35" s="142">
        <v>0.07</v>
      </c>
      <c r="K35" s="32"/>
    </row>
    <row r="36" spans="1:11" s="33" customFormat="1" ht="11.25" customHeight="1">
      <c r="A36" s="35" t="s">
        <v>27</v>
      </c>
      <c r="B36" s="29"/>
      <c r="C36" s="30">
        <v>40</v>
      </c>
      <c r="D36" s="30">
        <v>40</v>
      </c>
      <c r="E36" s="30">
        <v>46</v>
      </c>
      <c r="F36" s="31"/>
      <c r="G36" s="31"/>
      <c r="H36" s="142">
        <v>0.035</v>
      </c>
      <c r="I36" s="142">
        <v>0.035</v>
      </c>
      <c r="J36" s="142">
        <v>0.04</v>
      </c>
      <c r="K36" s="32"/>
    </row>
    <row r="37" spans="1:11" s="42" customFormat="1" ht="11.25" customHeight="1">
      <c r="A37" s="36" t="s">
        <v>28</v>
      </c>
      <c r="B37" s="37"/>
      <c r="C37" s="38">
        <v>274</v>
      </c>
      <c r="D37" s="38">
        <v>342</v>
      </c>
      <c r="E37" s="38">
        <v>345</v>
      </c>
      <c r="F37" s="39">
        <v>100.87719298245614</v>
      </c>
      <c r="G37" s="40"/>
      <c r="H37" s="143">
        <v>0.228</v>
      </c>
      <c r="I37" s="144">
        <v>0.265</v>
      </c>
      <c r="J37" s="144">
        <v>0.28099999999999997</v>
      </c>
      <c r="K37" s="41">
        <v>106.03773584905659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2"/>
      <c r="I38" s="142"/>
      <c r="J38" s="142"/>
      <c r="K38" s="32"/>
    </row>
    <row r="39" spans="1:11" s="42" customFormat="1" ht="11.25" customHeight="1">
      <c r="A39" s="36" t="s">
        <v>29</v>
      </c>
      <c r="B39" s="37"/>
      <c r="C39" s="38">
        <v>334</v>
      </c>
      <c r="D39" s="38">
        <v>340</v>
      </c>
      <c r="E39" s="38">
        <v>270</v>
      </c>
      <c r="F39" s="39">
        <v>79.41176470588235</v>
      </c>
      <c r="G39" s="40"/>
      <c r="H39" s="143">
        <v>0.15</v>
      </c>
      <c r="I39" s="144">
        <v>0.17</v>
      </c>
      <c r="J39" s="144">
        <v>0.18</v>
      </c>
      <c r="K39" s="41">
        <v>105.88235294117646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2"/>
      <c r="I40" s="142"/>
      <c r="J40" s="142"/>
      <c r="K40" s="32"/>
    </row>
    <row r="41" spans="1:11" s="33" customFormat="1" ht="11.25" customHeight="1">
      <c r="A41" s="28" t="s">
        <v>30</v>
      </c>
      <c r="B41" s="29"/>
      <c r="C41" s="30">
        <v>133</v>
      </c>
      <c r="D41" s="30">
        <v>123</v>
      </c>
      <c r="E41" s="30">
        <v>149</v>
      </c>
      <c r="F41" s="31"/>
      <c r="G41" s="31"/>
      <c r="H41" s="142">
        <v>0.059</v>
      </c>
      <c r="I41" s="142">
        <v>0.049</v>
      </c>
      <c r="J41" s="142">
        <v>0.075</v>
      </c>
      <c r="K41" s="32"/>
    </row>
    <row r="42" spans="1:11" s="33" customFormat="1" ht="11.25" customHeight="1">
      <c r="A42" s="35" t="s">
        <v>31</v>
      </c>
      <c r="B42" s="29"/>
      <c r="C42" s="30">
        <v>417</v>
      </c>
      <c r="D42" s="30">
        <v>439</v>
      </c>
      <c r="E42" s="30">
        <v>435</v>
      </c>
      <c r="F42" s="31"/>
      <c r="G42" s="31"/>
      <c r="H42" s="142">
        <v>0.25</v>
      </c>
      <c r="I42" s="142">
        <v>0.377</v>
      </c>
      <c r="J42" s="142">
        <v>0.295</v>
      </c>
      <c r="K42" s="32"/>
    </row>
    <row r="43" spans="1:11" s="33" customFormat="1" ht="11.25" customHeight="1">
      <c r="A43" s="35" t="s">
        <v>32</v>
      </c>
      <c r="B43" s="29"/>
      <c r="C43" s="30">
        <v>778</v>
      </c>
      <c r="D43" s="30">
        <v>802</v>
      </c>
      <c r="E43" s="30">
        <v>773</v>
      </c>
      <c r="F43" s="31"/>
      <c r="G43" s="31"/>
      <c r="H43" s="142">
        <v>0.698</v>
      </c>
      <c r="I43" s="142">
        <v>0.818</v>
      </c>
      <c r="J43" s="142">
        <v>0.562</v>
      </c>
      <c r="K43" s="32"/>
    </row>
    <row r="44" spans="1:11" s="33" customFormat="1" ht="11.25" customHeight="1">
      <c r="A44" s="35" t="s">
        <v>33</v>
      </c>
      <c r="B44" s="29"/>
      <c r="C44" s="30">
        <v>393</v>
      </c>
      <c r="D44" s="30">
        <v>599</v>
      </c>
      <c r="E44" s="30">
        <v>761</v>
      </c>
      <c r="F44" s="31"/>
      <c r="G44" s="31"/>
      <c r="H44" s="142">
        <v>0.197</v>
      </c>
      <c r="I44" s="142">
        <v>0.495</v>
      </c>
      <c r="J44" s="142">
        <v>0.735</v>
      </c>
      <c r="K44" s="32"/>
    </row>
    <row r="45" spans="1:11" s="33" customFormat="1" ht="11.25" customHeight="1">
      <c r="A45" s="35" t="s">
        <v>34</v>
      </c>
      <c r="B45" s="29"/>
      <c r="C45" s="30">
        <v>3095</v>
      </c>
      <c r="D45" s="30">
        <v>2602</v>
      </c>
      <c r="E45" s="30">
        <v>2974</v>
      </c>
      <c r="F45" s="31"/>
      <c r="G45" s="31"/>
      <c r="H45" s="142">
        <v>1.931</v>
      </c>
      <c r="I45" s="142">
        <v>2.652</v>
      </c>
      <c r="J45" s="142">
        <v>1.946</v>
      </c>
      <c r="K45" s="32"/>
    </row>
    <row r="46" spans="1:11" s="33" customFormat="1" ht="11.25" customHeight="1">
      <c r="A46" s="35" t="s">
        <v>35</v>
      </c>
      <c r="B46" s="29"/>
      <c r="C46" s="30">
        <v>313</v>
      </c>
      <c r="D46" s="30">
        <v>299</v>
      </c>
      <c r="E46" s="30">
        <v>305</v>
      </c>
      <c r="F46" s="31"/>
      <c r="G46" s="31"/>
      <c r="H46" s="142">
        <v>0.163</v>
      </c>
      <c r="I46" s="142">
        <v>0.211</v>
      </c>
      <c r="J46" s="142">
        <v>0.223</v>
      </c>
      <c r="K46" s="32"/>
    </row>
    <row r="47" spans="1:11" s="33" customFormat="1" ht="11.25" customHeight="1">
      <c r="A47" s="35" t="s">
        <v>36</v>
      </c>
      <c r="B47" s="29"/>
      <c r="C47" s="30">
        <v>67</v>
      </c>
      <c r="D47" s="30">
        <v>66</v>
      </c>
      <c r="E47" s="30">
        <v>207</v>
      </c>
      <c r="F47" s="31"/>
      <c r="G47" s="31"/>
      <c r="H47" s="142">
        <v>0.022</v>
      </c>
      <c r="I47" s="142">
        <v>0.042</v>
      </c>
      <c r="J47" s="142">
        <v>0.108</v>
      </c>
      <c r="K47" s="32"/>
    </row>
    <row r="48" spans="1:11" s="33" customFormat="1" ht="11.25" customHeight="1">
      <c r="A48" s="35" t="s">
        <v>37</v>
      </c>
      <c r="B48" s="29"/>
      <c r="C48" s="30">
        <v>2038</v>
      </c>
      <c r="D48" s="30">
        <v>2967</v>
      </c>
      <c r="E48" s="30">
        <v>3205</v>
      </c>
      <c r="F48" s="31"/>
      <c r="G48" s="31"/>
      <c r="H48" s="142">
        <v>0.713</v>
      </c>
      <c r="I48" s="142">
        <v>2.967</v>
      </c>
      <c r="J48" s="142">
        <v>3.205</v>
      </c>
      <c r="K48" s="32"/>
    </row>
    <row r="49" spans="1:11" s="33" customFormat="1" ht="11.25" customHeight="1">
      <c r="A49" s="35" t="s">
        <v>38</v>
      </c>
      <c r="B49" s="29"/>
      <c r="C49" s="30">
        <v>1525</v>
      </c>
      <c r="D49" s="30">
        <v>1802</v>
      </c>
      <c r="E49" s="30">
        <v>2274</v>
      </c>
      <c r="F49" s="31"/>
      <c r="G49" s="31"/>
      <c r="H49" s="142">
        <v>0.482</v>
      </c>
      <c r="I49" s="142">
        <v>1.096</v>
      </c>
      <c r="J49" s="142">
        <v>1.358</v>
      </c>
      <c r="K49" s="32"/>
    </row>
    <row r="50" spans="1:11" s="42" customFormat="1" ht="11.25" customHeight="1">
      <c r="A50" s="43" t="s">
        <v>39</v>
      </c>
      <c r="B50" s="37"/>
      <c r="C50" s="38">
        <v>8759</v>
      </c>
      <c r="D50" s="38">
        <v>9699</v>
      </c>
      <c r="E50" s="38">
        <v>11083</v>
      </c>
      <c r="F50" s="39">
        <v>114.26951232085781</v>
      </c>
      <c r="G50" s="40"/>
      <c r="H50" s="143">
        <v>4.515</v>
      </c>
      <c r="I50" s="144">
        <v>8.707</v>
      </c>
      <c r="J50" s="144">
        <v>8.507</v>
      </c>
      <c r="K50" s="41">
        <v>97.70299758814745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2"/>
      <c r="I51" s="142"/>
      <c r="J51" s="142"/>
      <c r="K51" s="32"/>
    </row>
    <row r="52" spans="1:11" s="42" customFormat="1" ht="11.25" customHeight="1">
      <c r="A52" s="36" t="s">
        <v>40</v>
      </c>
      <c r="B52" s="37"/>
      <c r="C52" s="38">
        <v>510</v>
      </c>
      <c r="D52" s="38">
        <v>334</v>
      </c>
      <c r="E52" s="38">
        <v>334</v>
      </c>
      <c r="F52" s="39">
        <v>100</v>
      </c>
      <c r="G52" s="40"/>
      <c r="H52" s="143">
        <v>0.184</v>
      </c>
      <c r="I52" s="144">
        <v>0.246</v>
      </c>
      <c r="J52" s="144">
        <v>0.246</v>
      </c>
      <c r="K52" s="41">
        <v>100.00000000000001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2"/>
      <c r="I53" s="142"/>
      <c r="J53" s="142"/>
      <c r="K53" s="32"/>
    </row>
    <row r="54" spans="1:11" s="33" customFormat="1" ht="11.25" customHeight="1">
      <c r="A54" s="35" t="s">
        <v>41</v>
      </c>
      <c r="B54" s="29"/>
      <c r="C54" s="30">
        <v>290</v>
      </c>
      <c r="D54" s="30">
        <v>310</v>
      </c>
      <c r="E54" s="30">
        <v>232</v>
      </c>
      <c r="F54" s="31"/>
      <c r="G54" s="31"/>
      <c r="H54" s="142">
        <v>0.234</v>
      </c>
      <c r="I54" s="142">
        <v>0.25</v>
      </c>
      <c r="J54" s="142">
        <v>0.126</v>
      </c>
      <c r="K54" s="32"/>
    </row>
    <row r="55" spans="1:11" s="33" customFormat="1" ht="11.25" customHeight="1">
      <c r="A55" s="35" t="s">
        <v>42</v>
      </c>
      <c r="B55" s="29"/>
      <c r="C55" s="30">
        <v>367</v>
      </c>
      <c r="D55" s="30">
        <v>340</v>
      </c>
      <c r="E55" s="30">
        <v>333</v>
      </c>
      <c r="F55" s="31"/>
      <c r="G55" s="31"/>
      <c r="H55" s="142">
        <v>0.35</v>
      </c>
      <c r="I55" s="142">
        <v>0.34</v>
      </c>
      <c r="J55" s="142">
        <v>0.35</v>
      </c>
      <c r="K55" s="32"/>
    </row>
    <row r="56" spans="1:11" s="33" customFormat="1" ht="11.25" customHeight="1">
      <c r="A56" s="35" t="s">
        <v>43</v>
      </c>
      <c r="B56" s="29"/>
      <c r="C56" s="30">
        <v>670</v>
      </c>
      <c r="D56" s="30">
        <v>811</v>
      </c>
      <c r="E56" s="30">
        <v>1341</v>
      </c>
      <c r="F56" s="31"/>
      <c r="G56" s="31"/>
      <c r="H56" s="142">
        <v>0.284</v>
      </c>
      <c r="I56" s="142">
        <v>0.649</v>
      </c>
      <c r="J56" s="142">
        <v>0.915</v>
      </c>
      <c r="K56" s="32"/>
    </row>
    <row r="57" spans="1:11" s="33" customFormat="1" ht="11.25" customHeight="1">
      <c r="A57" s="35" t="s">
        <v>44</v>
      </c>
      <c r="B57" s="29"/>
      <c r="C57" s="30">
        <v>1298</v>
      </c>
      <c r="D57" s="30">
        <v>1675</v>
      </c>
      <c r="E57" s="30">
        <v>1665</v>
      </c>
      <c r="F57" s="31"/>
      <c r="G57" s="31"/>
      <c r="H57" s="142">
        <v>0.522</v>
      </c>
      <c r="I57" s="142">
        <v>1.365</v>
      </c>
      <c r="J57" s="142">
        <v>0.846</v>
      </c>
      <c r="K57" s="32"/>
    </row>
    <row r="58" spans="1:11" s="33" customFormat="1" ht="11.25" customHeight="1">
      <c r="A58" s="35" t="s">
        <v>45</v>
      </c>
      <c r="B58" s="29"/>
      <c r="C58" s="30">
        <v>2220</v>
      </c>
      <c r="D58" s="30">
        <v>1893</v>
      </c>
      <c r="E58" s="30">
        <v>1902</v>
      </c>
      <c r="F58" s="31"/>
      <c r="G58" s="31"/>
      <c r="H58" s="142">
        <v>0.448</v>
      </c>
      <c r="I58" s="142">
        <v>3.006</v>
      </c>
      <c r="J58" s="142">
        <v>0.378</v>
      </c>
      <c r="K58" s="32"/>
    </row>
    <row r="59" spans="1:11" s="42" customFormat="1" ht="11.25" customHeight="1">
      <c r="A59" s="36" t="s">
        <v>46</v>
      </c>
      <c r="B59" s="37"/>
      <c r="C59" s="38">
        <v>4845</v>
      </c>
      <c r="D59" s="38">
        <v>5029</v>
      </c>
      <c r="E59" s="38">
        <v>5473</v>
      </c>
      <c r="F59" s="39">
        <v>108.82879300059653</v>
      </c>
      <c r="G59" s="40"/>
      <c r="H59" s="143">
        <v>1.8379999999999999</v>
      </c>
      <c r="I59" s="144">
        <v>5.609999999999999</v>
      </c>
      <c r="J59" s="144">
        <v>2.615</v>
      </c>
      <c r="K59" s="41">
        <v>46.61319073083779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2"/>
      <c r="I60" s="142"/>
      <c r="J60" s="142"/>
      <c r="K60" s="32"/>
    </row>
    <row r="61" spans="1:11" s="33" customFormat="1" ht="11.25" customHeight="1">
      <c r="A61" s="35" t="s">
        <v>47</v>
      </c>
      <c r="B61" s="29"/>
      <c r="C61" s="30">
        <v>7</v>
      </c>
      <c r="D61" s="30"/>
      <c r="E61" s="30"/>
      <c r="F61" s="31"/>
      <c r="G61" s="31"/>
      <c r="H61" s="142">
        <v>0.003</v>
      </c>
      <c r="I61" s="142"/>
      <c r="J61" s="142"/>
      <c r="K61" s="32"/>
    </row>
    <row r="62" spans="1:11" s="33" customFormat="1" ht="11.25" customHeight="1">
      <c r="A62" s="35" t="s">
        <v>48</v>
      </c>
      <c r="B62" s="29"/>
      <c r="C62" s="30">
        <v>12</v>
      </c>
      <c r="D62" s="30">
        <v>10</v>
      </c>
      <c r="E62" s="30">
        <v>12</v>
      </c>
      <c r="F62" s="31"/>
      <c r="G62" s="31"/>
      <c r="H62" s="142">
        <v>0.006</v>
      </c>
      <c r="I62" s="142">
        <v>0.005</v>
      </c>
      <c r="J62" s="142">
        <v>0.007</v>
      </c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42"/>
      <c r="I63" s="142"/>
      <c r="J63" s="142"/>
      <c r="K63" s="32"/>
    </row>
    <row r="64" spans="1:11" s="42" customFormat="1" ht="11.25" customHeight="1">
      <c r="A64" s="36" t="s">
        <v>50</v>
      </c>
      <c r="B64" s="37"/>
      <c r="C64" s="38">
        <v>19</v>
      </c>
      <c r="D64" s="38">
        <v>10</v>
      </c>
      <c r="E64" s="38">
        <v>12</v>
      </c>
      <c r="F64" s="39">
        <v>120</v>
      </c>
      <c r="G64" s="40"/>
      <c r="H64" s="143">
        <v>0.009000000000000001</v>
      </c>
      <c r="I64" s="144">
        <v>0.005</v>
      </c>
      <c r="J64" s="144">
        <v>0.007</v>
      </c>
      <c r="K64" s="41">
        <v>140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2"/>
      <c r="I65" s="142"/>
      <c r="J65" s="142"/>
      <c r="K65" s="32"/>
    </row>
    <row r="66" spans="1:11" s="42" customFormat="1" ht="11.25" customHeight="1">
      <c r="A66" s="36" t="s">
        <v>51</v>
      </c>
      <c r="B66" s="37"/>
      <c r="C66" s="38">
        <v>11</v>
      </c>
      <c r="D66" s="38">
        <v>7</v>
      </c>
      <c r="E66" s="38">
        <v>38</v>
      </c>
      <c r="F66" s="39">
        <v>542.8571428571429</v>
      </c>
      <c r="G66" s="40"/>
      <c r="H66" s="143">
        <v>0.006</v>
      </c>
      <c r="I66" s="144">
        <v>0.004</v>
      </c>
      <c r="J66" s="144">
        <v>0.031</v>
      </c>
      <c r="K66" s="41">
        <v>775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2"/>
      <c r="I67" s="142"/>
      <c r="J67" s="142"/>
      <c r="K67" s="32"/>
    </row>
    <row r="68" spans="1:11" s="33" customFormat="1" ht="11.25" customHeight="1">
      <c r="A68" s="35" t="s">
        <v>52</v>
      </c>
      <c r="B68" s="29"/>
      <c r="C68" s="30">
        <v>2550</v>
      </c>
      <c r="D68" s="30">
        <v>3500</v>
      </c>
      <c r="E68" s="30">
        <v>2100</v>
      </c>
      <c r="F68" s="31"/>
      <c r="G68" s="31"/>
      <c r="H68" s="142">
        <v>2.231</v>
      </c>
      <c r="I68" s="142">
        <v>3</v>
      </c>
      <c r="J68" s="142">
        <v>1.7</v>
      </c>
      <c r="K68" s="32"/>
    </row>
    <row r="69" spans="1:11" s="33" customFormat="1" ht="11.25" customHeight="1">
      <c r="A69" s="35" t="s">
        <v>53</v>
      </c>
      <c r="B69" s="29"/>
      <c r="C69" s="30">
        <v>46</v>
      </c>
      <c r="D69" s="30">
        <v>50</v>
      </c>
      <c r="E69" s="30">
        <v>66</v>
      </c>
      <c r="F69" s="31"/>
      <c r="G69" s="31"/>
      <c r="H69" s="142">
        <v>0.037</v>
      </c>
      <c r="I69" s="142">
        <v>0.04</v>
      </c>
      <c r="J69" s="142">
        <v>0.05</v>
      </c>
      <c r="K69" s="32"/>
    </row>
    <row r="70" spans="1:11" s="42" customFormat="1" ht="11.25" customHeight="1">
      <c r="A70" s="36" t="s">
        <v>54</v>
      </c>
      <c r="B70" s="37"/>
      <c r="C70" s="38">
        <v>2596</v>
      </c>
      <c r="D70" s="38">
        <v>3550</v>
      </c>
      <c r="E70" s="38">
        <v>2166</v>
      </c>
      <c r="F70" s="39">
        <v>61.014084507042256</v>
      </c>
      <c r="G70" s="40"/>
      <c r="H70" s="143">
        <v>2.268</v>
      </c>
      <c r="I70" s="144">
        <v>3.04</v>
      </c>
      <c r="J70" s="144">
        <v>1.75</v>
      </c>
      <c r="K70" s="41">
        <v>57.56578947368421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2"/>
      <c r="I71" s="142"/>
      <c r="J71" s="142"/>
      <c r="K71" s="32"/>
    </row>
    <row r="72" spans="1:11" s="33" customFormat="1" ht="11.25" customHeight="1">
      <c r="A72" s="35" t="s">
        <v>55</v>
      </c>
      <c r="B72" s="29"/>
      <c r="C72" s="30">
        <v>114</v>
      </c>
      <c r="D72" s="30">
        <v>142</v>
      </c>
      <c r="E72" s="30">
        <v>175</v>
      </c>
      <c r="F72" s="31"/>
      <c r="G72" s="31"/>
      <c r="H72" s="142">
        <v>0.05</v>
      </c>
      <c r="I72" s="142">
        <v>0.068</v>
      </c>
      <c r="J72" s="142">
        <v>0.054</v>
      </c>
      <c r="K72" s="32"/>
    </row>
    <row r="73" spans="1:11" s="33" customFormat="1" ht="11.25" customHeight="1">
      <c r="A73" s="35" t="s">
        <v>56</v>
      </c>
      <c r="B73" s="29"/>
      <c r="C73" s="30">
        <v>5205</v>
      </c>
      <c r="D73" s="30">
        <v>7580</v>
      </c>
      <c r="E73" s="30">
        <v>5082</v>
      </c>
      <c r="F73" s="31"/>
      <c r="G73" s="31"/>
      <c r="H73" s="142">
        <v>5.984</v>
      </c>
      <c r="I73" s="142">
        <v>8.634</v>
      </c>
      <c r="J73" s="142">
        <v>5.748</v>
      </c>
      <c r="K73" s="32"/>
    </row>
    <row r="74" spans="1:11" s="33" customFormat="1" ht="11.25" customHeight="1">
      <c r="A74" s="35" t="s">
        <v>57</v>
      </c>
      <c r="B74" s="29"/>
      <c r="C74" s="30">
        <v>3084</v>
      </c>
      <c r="D74" s="30">
        <v>4662</v>
      </c>
      <c r="E74" s="30">
        <v>3680</v>
      </c>
      <c r="F74" s="31"/>
      <c r="G74" s="31"/>
      <c r="H74" s="142">
        <v>3.7</v>
      </c>
      <c r="I74" s="142">
        <v>9.324</v>
      </c>
      <c r="J74" s="142">
        <v>3.665</v>
      </c>
      <c r="K74" s="32"/>
    </row>
    <row r="75" spans="1:11" s="33" customFormat="1" ht="11.25" customHeight="1">
      <c r="A75" s="35" t="s">
        <v>58</v>
      </c>
      <c r="B75" s="29"/>
      <c r="C75" s="30">
        <v>1364</v>
      </c>
      <c r="D75" s="30">
        <v>1447</v>
      </c>
      <c r="E75" s="30">
        <v>1597</v>
      </c>
      <c r="F75" s="31"/>
      <c r="G75" s="31"/>
      <c r="H75" s="142">
        <v>0.533</v>
      </c>
      <c r="I75" s="142">
        <v>0.579</v>
      </c>
      <c r="J75" s="142">
        <v>1.017</v>
      </c>
      <c r="K75" s="32"/>
    </row>
    <row r="76" spans="1:11" s="33" customFormat="1" ht="11.25" customHeight="1">
      <c r="A76" s="35" t="s">
        <v>59</v>
      </c>
      <c r="B76" s="29"/>
      <c r="C76" s="30">
        <v>1195</v>
      </c>
      <c r="D76" s="30">
        <v>1581</v>
      </c>
      <c r="E76" s="30">
        <v>1334.21</v>
      </c>
      <c r="F76" s="31"/>
      <c r="G76" s="31"/>
      <c r="H76" s="142">
        <v>1.275</v>
      </c>
      <c r="I76" s="142">
        <v>2.213</v>
      </c>
      <c r="J76" s="142">
        <v>1.689</v>
      </c>
      <c r="K76" s="32"/>
    </row>
    <row r="77" spans="1:11" s="33" customFormat="1" ht="11.25" customHeight="1">
      <c r="A77" s="35" t="s">
        <v>60</v>
      </c>
      <c r="B77" s="29"/>
      <c r="C77" s="30">
        <v>368</v>
      </c>
      <c r="D77" s="30">
        <v>506</v>
      </c>
      <c r="E77" s="30">
        <v>342</v>
      </c>
      <c r="F77" s="31"/>
      <c r="G77" s="31"/>
      <c r="H77" s="142">
        <v>0.248</v>
      </c>
      <c r="I77" s="142">
        <v>0.455</v>
      </c>
      <c r="J77" s="142">
        <v>0.257</v>
      </c>
      <c r="K77" s="32"/>
    </row>
    <row r="78" spans="1:11" s="33" customFormat="1" ht="11.25" customHeight="1">
      <c r="A78" s="35" t="s">
        <v>61</v>
      </c>
      <c r="B78" s="29"/>
      <c r="C78" s="30">
        <v>2977</v>
      </c>
      <c r="D78" s="30">
        <v>3600</v>
      </c>
      <c r="E78" s="30">
        <v>2582</v>
      </c>
      <c r="F78" s="31"/>
      <c r="G78" s="31"/>
      <c r="H78" s="142">
        <v>3.123</v>
      </c>
      <c r="I78" s="142">
        <v>3.96</v>
      </c>
      <c r="J78" s="142">
        <v>2.84</v>
      </c>
      <c r="K78" s="32"/>
    </row>
    <row r="79" spans="1:11" s="33" customFormat="1" ht="11.25" customHeight="1">
      <c r="A79" s="35" t="s">
        <v>62</v>
      </c>
      <c r="B79" s="29"/>
      <c r="C79" s="30">
        <v>19991</v>
      </c>
      <c r="D79" s="30">
        <v>30513</v>
      </c>
      <c r="E79" s="30">
        <v>17007</v>
      </c>
      <c r="F79" s="31"/>
      <c r="G79" s="31"/>
      <c r="H79" s="142">
        <v>32.135</v>
      </c>
      <c r="I79" s="142">
        <v>32.142</v>
      </c>
      <c r="J79" s="142">
        <v>20.408</v>
      </c>
      <c r="K79" s="32"/>
    </row>
    <row r="80" spans="1:11" s="42" customFormat="1" ht="11.25" customHeight="1">
      <c r="A80" s="43" t="s">
        <v>63</v>
      </c>
      <c r="B80" s="37"/>
      <c r="C80" s="38">
        <v>34298</v>
      </c>
      <c r="D80" s="38">
        <v>50031</v>
      </c>
      <c r="E80" s="38">
        <v>31799.21</v>
      </c>
      <c r="F80" s="39">
        <v>63.55901341168475</v>
      </c>
      <c r="G80" s="40"/>
      <c r="H80" s="143">
        <v>47.048</v>
      </c>
      <c r="I80" s="144">
        <v>57.375</v>
      </c>
      <c r="J80" s="144">
        <v>35.678</v>
      </c>
      <c r="K80" s="41">
        <v>62.183877995642696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2"/>
      <c r="I81" s="142"/>
      <c r="J81" s="142"/>
      <c r="K81" s="32"/>
    </row>
    <row r="82" spans="1:11" s="33" customFormat="1" ht="11.25" customHeight="1">
      <c r="A82" s="35" t="s">
        <v>64</v>
      </c>
      <c r="B82" s="29"/>
      <c r="C82" s="30">
        <v>28</v>
      </c>
      <c r="D82" s="30">
        <v>26</v>
      </c>
      <c r="E82" s="30">
        <v>24</v>
      </c>
      <c r="F82" s="31"/>
      <c r="G82" s="31"/>
      <c r="H82" s="142">
        <v>0.017</v>
      </c>
      <c r="I82" s="142">
        <v>0.017</v>
      </c>
      <c r="J82" s="142">
        <v>0.019</v>
      </c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42"/>
      <c r="I83" s="142"/>
      <c r="J83" s="142"/>
      <c r="K83" s="32"/>
    </row>
    <row r="84" spans="1:11" s="42" customFormat="1" ht="11.25" customHeight="1">
      <c r="A84" s="36" t="s">
        <v>66</v>
      </c>
      <c r="B84" s="37"/>
      <c r="C84" s="38">
        <v>28</v>
      </c>
      <c r="D84" s="38">
        <v>26</v>
      </c>
      <c r="E84" s="38">
        <v>24</v>
      </c>
      <c r="F84" s="39">
        <v>92.3076923076923</v>
      </c>
      <c r="G84" s="40"/>
      <c r="H84" s="143">
        <v>0.017</v>
      </c>
      <c r="I84" s="144">
        <v>0.017</v>
      </c>
      <c r="J84" s="144">
        <v>0.019</v>
      </c>
      <c r="K84" s="41">
        <v>111.76470588235293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2"/>
      <c r="I85" s="142"/>
      <c r="J85" s="142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5"/>
      <c r="I86" s="146"/>
      <c r="J86" s="146"/>
      <c r="K86" s="50"/>
    </row>
    <row r="87" spans="1:11" s="42" customFormat="1" ht="11.25" customHeight="1">
      <c r="A87" s="51" t="s">
        <v>67</v>
      </c>
      <c r="B87" s="52"/>
      <c r="C87" s="53">
        <v>51856</v>
      </c>
      <c r="D87" s="53">
        <v>69727</v>
      </c>
      <c r="E87" s="53">
        <v>51836.21</v>
      </c>
      <c r="F87" s="54">
        <f>IF(D87&gt;0,100*E87/D87,0)</f>
        <v>74.3416610495217</v>
      </c>
      <c r="G87" s="40"/>
      <c r="H87" s="147">
        <v>56.498000000000005</v>
      </c>
      <c r="I87" s="148">
        <v>75.864</v>
      </c>
      <c r="J87" s="148">
        <v>49.669</v>
      </c>
      <c r="K87" s="54">
        <f>IF(I87&gt;0,100*J87/I87,0)</f>
        <v>65.47110619002424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4" useFirstPageNumber="1" horizontalDpi="600" verticalDpi="600" orientation="portrait" paperSize="9" scale="72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6"/>
  <dimension ref="A1:I83"/>
  <sheetViews>
    <sheetView view="pageBreakPreview" zoomScale="98" zoomScaleSheetLayoutView="98" zoomScalePageLayoutView="0" workbookViewId="0" topLeftCell="A1">
      <selection activeCell="A84" sqref="A84:IV107"/>
    </sheetView>
  </sheetViews>
  <sheetFormatPr defaultColWidth="11.421875" defaultRowHeight="15"/>
  <cols>
    <col min="1" max="4" width="11.57421875" style="99" customWidth="1"/>
    <col min="5" max="5" width="1.8515625" style="99" customWidth="1"/>
    <col min="6" max="16384" width="11.57421875" style="99" customWidth="1"/>
  </cols>
  <sheetData>
    <row r="1" spans="1:9" ht="12.75">
      <c r="A1" s="98"/>
      <c r="B1" s="98"/>
      <c r="C1" s="98"/>
      <c r="D1" s="98"/>
      <c r="E1" s="98"/>
      <c r="F1" s="98"/>
      <c r="G1" s="98"/>
      <c r="H1" s="98"/>
      <c r="I1" s="98"/>
    </row>
    <row r="2" spans="1:9" ht="12.75">
      <c r="A2" s="98"/>
      <c r="B2" s="98"/>
      <c r="C2" s="98"/>
      <c r="D2" s="98"/>
      <c r="E2" s="98"/>
      <c r="F2" s="98"/>
      <c r="G2" s="98"/>
      <c r="H2" s="98"/>
      <c r="I2" s="98"/>
    </row>
    <row r="3" spans="1:9" ht="15">
      <c r="A3" s="177" t="s">
        <v>232</v>
      </c>
      <c r="B3" s="177"/>
      <c r="C3" s="177"/>
      <c r="D3" s="177"/>
      <c r="E3" s="177"/>
      <c r="F3" s="177"/>
      <c r="G3" s="177"/>
      <c r="H3" s="177"/>
      <c r="I3" s="177"/>
    </row>
    <row r="4" spans="1:9" ht="12.75">
      <c r="A4" s="98"/>
      <c r="B4" s="98"/>
      <c r="C4" s="98"/>
      <c r="D4" s="98"/>
      <c r="E4" s="98"/>
      <c r="F4" s="98"/>
      <c r="G4" s="98"/>
      <c r="H4" s="98"/>
      <c r="I4" s="98"/>
    </row>
    <row r="5" spans="1:9" ht="12.75">
      <c r="A5" s="98"/>
      <c r="B5" s="98"/>
      <c r="C5" s="98"/>
      <c r="D5" s="98"/>
      <c r="E5" s="98"/>
      <c r="F5" s="98"/>
      <c r="G5" s="98"/>
      <c r="H5" s="98"/>
      <c r="I5" s="98"/>
    </row>
    <row r="6" spans="1:9" ht="12.75">
      <c r="A6" s="98"/>
      <c r="B6" s="98"/>
      <c r="C6" s="98"/>
      <c r="D6" s="98"/>
      <c r="E6" s="98"/>
      <c r="F6" s="98"/>
      <c r="G6" s="98"/>
      <c r="H6" s="98"/>
      <c r="I6" s="98"/>
    </row>
    <row r="7" spans="1:9" ht="12.75">
      <c r="A7" s="100" t="s">
        <v>233</v>
      </c>
      <c r="B7" s="101"/>
      <c r="C7" s="101"/>
      <c r="D7" s="102"/>
      <c r="E7" s="102"/>
      <c r="F7" s="102"/>
      <c r="G7" s="102"/>
      <c r="H7" s="102"/>
      <c r="I7" s="102"/>
    </row>
    <row r="8" spans="1:9" ht="12.75">
      <c r="A8" s="98"/>
      <c r="B8" s="98"/>
      <c r="C8" s="98"/>
      <c r="D8" s="98"/>
      <c r="E8" s="98"/>
      <c r="F8" s="98"/>
      <c r="G8" s="98"/>
      <c r="H8" s="98"/>
      <c r="I8" s="98"/>
    </row>
    <row r="9" spans="1:9" ht="12.75">
      <c r="A9" s="103" t="s">
        <v>234</v>
      </c>
      <c r="B9" s="98"/>
      <c r="C9" s="98"/>
      <c r="D9" s="98"/>
      <c r="E9" s="98"/>
      <c r="F9" s="98"/>
      <c r="G9" s="98"/>
      <c r="H9" s="98"/>
      <c r="I9" s="98"/>
    </row>
    <row r="10" spans="1:9" ht="12.75">
      <c r="A10" s="98"/>
      <c r="B10" s="98"/>
      <c r="C10" s="98"/>
      <c r="D10" s="98"/>
      <c r="E10" s="98"/>
      <c r="F10" s="98"/>
      <c r="G10" s="98"/>
      <c r="H10" s="98"/>
      <c r="I10" s="98"/>
    </row>
    <row r="11" spans="1:9" ht="12.75">
      <c r="A11" s="104"/>
      <c r="B11" s="105"/>
      <c r="C11" s="105"/>
      <c r="D11" s="106" t="s">
        <v>235</v>
      </c>
      <c r="E11" s="107"/>
      <c r="F11" s="104"/>
      <c r="G11" s="105"/>
      <c r="H11" s="105"/>
      <c r="I11" s="106" t="s">
        <v>235</v>
      </c>
    </row>
    <row r="12" spans="1:9" ht="12.75">
      <c r="A12" s="108"/>
      <c r="B12" s="109"/>
      <c r="C12" s="109"/>
      <c r="D12" s="110"/>
      <c r="E12" s="107"/>
      <c r="F12" s="108"/>
      <c r="G12" s="109"/>
      <c r="H12" s="109"/>
      <c r="I12" s="110"/>
    </row>
    <row r="13" spans="1:9" ht="5.25" customHeight="1">
      <c r="A13" s="111"/>
      <c r="B13" s="112"/>
      <c r="C13" s="112"/>
      <c r="D13" s="113"/>
      <c r="E13" s="107"/>
      <c r="F13" s="111"/>
      <c r="G13" s="112"/>
      <c r="H13" s="112"/>
      <c r="I13" s="113"/>
    </row>
    <row r="14" spans="1:9" ht="12.75">
      <c r="A14" s="108" t="s">
        <v>236</v>
      </c>
      <c r="B14" s="109"/>
      <c r="C14" s="109"/>
      <c r="D14" s="110">
        <v>9</v>
      </c>
      <c r="E14" s="107"/>
      <c r="F14" s="108" t="s">
        <v>268</v>
      </c>
      <c r="G14" s="109"/>
      <c r="H14" s="109"/>
      <c r="I14" s="110">
        <v>41</v>
      </c>
    </row>
    <row r="15" spans="1:9" ht="5.25" customHeight="1">
      <c r="A15" s="111"/>
      <c r="B15" s="112"/>
      <c r="C15" s="112"/>
      <c r="D15" s="113"/>
      <c r="E15" s="107"/>
      <c r="F15" s="111"/>
      <c r="G15" s="112"/>
      <c r="H15" s="112"/>
      <c r="I15" s="113"/>
    </row>
    <row r="16" spans="1:9" ht="12.75">
      <c r="A16" s="108" t="s">
        <v>237</v>
      </c>
      <c r="B16" s="109"/>
      <c r="C16" s="109"/>
      <c r="D16" s="110">
        <v>10</v>
      </c>
      <c r="E16" s="107"/>
      <c r="F16" s="108" t="s">
        <v>269</v>
      </c>
      <c r="G16" s="109"/>
      <c r="H16" s="109"/>
      <c r="I16" s="110">
        <v>42</v>
      </c>
    </row>
    <row r="17" spans="1:9" ht="5.25" customHeight="1">
      <c r="A17" s="111"/>
      <c r="B17" s="112"/>
      <c r="C17" s="112"/>
      <c r="D17" s="113"/>
      <c r="E17" s="107"/>
      <c r="F17" s="111"/>
      <c r="G17" s="112"/>
      <c r="H17" s="112"/>
      <c r="I17" s="113"/>
    </row>
    <row r="18" spans="1:9" ht="12.75">
      <c r="A18" s="108" t="s">
        <v>238</v>
      </c>
      <c r="B18" s="109"/>
      <c r="C18" s="109"/>
      <c r="D18" s="110">
        <v>11</v>
      </c>
      <c r="E18" s="107"/>
      <c r="F18" s="108" t="s">
        <v>270</v>
      </c>
      <c r="G18" s="109"/>
      <c r="H18" s="109"/>
      <c r="I18" s="110">
        <v>43</v>
      </c>
    </row>
    <row r="19" spans="1:9" ht="5.25" customHeight="1">
      <c r="A19" s="111"/>
      <c r="B19" s="112"/>
      <c r="C19" s="112"/>
      <c r="D19" s="113"/>
      <c r="E19" s="107"/>
      <c r="F19" s="111"/>
      <c r="G19" s="112"/>
      <c r="H19" s="112"/>
      <c r="I19" s="113"/>
    </row>
    <row r="20" spans="1:9" ht="12.75">
      <c r="A20" s="108" t="s">
        <v>239</v>
      </c>
      <c r="B20" s="109"/>
      <c r="C20" s="109"/>
      <c r="D20" s="110">
        <v>12</v>
      </c>
      <c r="E20" s="107"/>
      <c r="F20" s="108" t="s">
        <v>271</v>
      </c>
      <c r="G20" s="109"/>
      <c r="H20" s="109"/>
      <c r="I20" s="110">
        <v>44</v>
      </c>
    </row>
    <row r="21" spans="1:9" ht="5.25" customHeight="1">
      <c r="A21" s="111"/>
      <c r="B21" s="112"/>
      <c r="C21" s="112"/>
      <c r="D21" s="113"/>
      <c r="E21" s="107"/>
      <c r="F21" s="111"/>
      <c r="G21" s="112"/>
      <c r="H21" s="112"/>
      <c r="I21" s="113"/>
    </row>
    <row r="22" spans="1:9" ht="12.75">
      <c r="A22" s="108" t="s">
        <v>240</v>
      </c>
      <c r="B22" s="109"/>
      <c r="C22" s="109"/>
      <c r="D22" s="110">
        <v>13</v>
      </c>
      <c r="E22" s="107"/>
      <c r="F22" s="108" t="s">
        <v>272</v>
      </c>
      <c r="G22" s="109"/>
      <c r="H22" s="109"/>
      <c r="I22" s="110">
        <v>45</v>
      </c>
    </row>
    <row r="23" spans="1:9" ht="5.25" customHeight="1">
      <c r="A23" s="111"/>
      <c r="B23" s="112"/>
      <c r="C23" s="112"/>
      <c r="D23" s="113"/>
      <c r="E23" s="107"/>
      <c r="F23" s="111"/>
      <c r="G23" s="112"/>
      <c r="H23" s="112"/>
      <c r="I23" s="113"/>
    </row>
    <row r="24" spans="1:9" ht="12.75">
      <c r="A24" s="108" t="s">
        <v>241</v>
      </c>
      <c r="B24" s="109"/>
      <c r="C24" s="109"/>
      <c r="D24" s="110">
        <v>14</v>
      </c>
      <c r="E24" s="107"/>
      <c r="F24" s="108" t="s">
        <v>273</v>
      </c>
      <c r="G24" s="109"/>
      <c r="H24" s="109"/>
      <c r="I24" s="110">
        <v>46</v>
      </c>
    </row>
    <row r="25" spans="1:9" ht="5.25" customHeight="1">
      <c r="A25" s="111"/>
      <c r="B25" s="112"/>
      <c r="C25" s="112"/>
      <c r="D25" s="113"/>
      <c r="E25" s="107"/>
      <c r="F25" s="111"/>
      <c r="G25" s="112"/>
      <c r="H25" s="112"/>
      <c r="I25" s="113"/>
    </row>
    <row r="26" spans="1:9" ht="12.75">
      <c r="A26" s="108" t="s">
        <v>242</v>
      </c>
      <c r="B26" s="109"/>
      <c r="C26" s="109"/>
      <c r="D26" s="110">
        <v>15</v>
      </c>
      <c r="E26" s="107"/>
      <c r="F26" s="108" t="s">
        <v>274</v>
      </c>
      <c r="G26" s="109"/>
      <c r="H26" s="109"/>
      <c r="I26" s="110">
        <v>47</v>
      </c>
    </row>
    <row r="27" spans="1:9" ht="5.25" customHeight="1">
      <c r="A27" s="111"/>
      <c r="B27" s="112"/>
      <c r="C27" s="112"/>
      <c r="D27" s="113"/>
      <c r="E27" s="107"/>
      <c r="F27" s="111"/>
      <c r="G27" s="112"/>
      <c r="H27" s="112"/>
      <c r="I27" s="113"/>
    </row>
    <row r="28" spans="1:9" ht="12.75">
      <c r="A28" s="108" t="s">
        <v>243</v>
      </c>
      <c r="B28" s="109"/>
      <c r="C28" s="109"/>
      <c r="D28" s="110">
        <v>16</v>
      </c>
      <c r="E28" s="107"/>
      <c r="F28" s="108" t="s">
        <v>275</v>
      </c>
      <c r="G28" s="109"/>
      <c r="H28" s="109"/>
      <c r="I28" s="110">
        <v>48</v>
      </c>
    </row>
    <row r="29" spans="1:9" ht="5.25" customHeight="1">
      <c r="A29" s="111"/>
      <c r="B29" s="112"/>
      <c r="C29" s="112"/>
      <c r="D29" s="113"/>
      <c r="E29" s="107"/>
      <c r="F29" s="111"/>
      <c r="G29" s="112"/>
      <c r="H29" s="112"/>
      <c r="I29" s="113"/>
    </row>
    <row r="30" spans="1:9" ht="12.75">
      <c r="A30" s="108" t="s">
        <v>244</v>
      </c>
      <c r="B30" s="109"/>
      <c r="C30" s="109"/>
      <c r="D30" s="110">
        <v>17</v>
      </c>
      <c r="E30" s="107"/>
      <c r="F30" s="108" t="s">
        <v>276</v>
      </c>
      <c r="G30" s="109"/>
      <c r="H30" s="109"/>
      <c r="I30" s="110">
        <v>49</v>
      </c>
    </row>
    <row r="31" spans="1:9" ht="5.25" customHeight="1">
      <c r="A31" s="111"/>
      <c r="B31" s="112"/>
      <c r="C31" s="112"/>
      <c r="D31" s="113"/>
      <c r="E31" s="107"/>
      <c r="F31" s="111"/>
      <c r="G31" s="112"/>
      <c r="H31" s="112"/>
      <c r="I31" s="113"/>
    </row>
    <row r="32" spans="1:9" ht="12.75">
      <c r="A32" s="108" t="s">
        <v>245</v>
      </c>
      <c r="B32" s="109"/>
      <c r="C32" s="109"/>
      <c r="D32" s="110">
        <v>18</v>
      </c>
      <c r="E32" s="107"/>
      <c r="F32" s="108" t="s">
        <v>277</v>
      </c>
      <c r="G32" s="109"/>
      <c r="H32" s="109"/>
      <c r="I32" s="110">
        <v>50</v>
      </c>
    </row>
    <row r="33" spans="1:9" ht="5.25" customHeight="1">
      <c r="A33" s="111"/>
      <c r="B33" s="112"/>
      <c r="C33" s="112"/>
      <c r="D33" s="113"/>
      <c r="E33" s="107"/>
      <c r="F33" s="111"/>
      <c r="G33" s="112"/>
      <c r="H33" s="112"/>
      <c r="I33" s="113"/>
    </row>
    <row r="34" spans="1:9" ht="12.75">
      <c r="A34" s="108" t="s">
        <v>246</v>
      </c>
      <c r="B34" s="109"/>
      <c r="C34" s="109"/>
      <c r="D34" s="110">
        <v>19</v>
      </c>
      <c r="E34" s="107"/>
      <c r="F34" s="108" t="s">
        <v>278</v>
      </c>
      <c r="G34" s="109"/>
      <c r="H34" s="109"/>
      <c r="I34" s="110">
        <v>51</v>
      </c>
    </row>
    <row r="35" spans="1:9" ht="5.25" customHeight="1">
      <c r="A35" s="111"/>
      <c r="B35" s="112"/>
      <c r="C35" s="112"/>
      <c r="D35" s="113"/>
      <c r="E35" s="107"/>
      <c r="F35" s="111"/>
      <c r="G35" s="112"/>
      <c r="H35" s="112"/>
      <c r="I35" s="113"/>
    </row>
    <row r="36" spans="1:9" ht="12.75">
      <c r="A36" s="108" t="s">
        <v>247</v>
      </c>
      <c r="B36" s="109"/>
      <c r="C36" s="109"/>
      <c r="D36" s="110">
        <v>20</v>
      </c>
      <c r="E36" s="107"/>
      <c r="F36" s="108" t="s">
        <v>279</v>
      </c>
      <c r="G36" s="109"/>
      <c r="H36" s="109"/>
      <c r="I36" s="110">
        <v>52</v>
      </c>
    </row>
    <row r="37" spans="1:9" ht="5.25" customHeight="1">
      <c r="A37" s="111"/>
      <c r="B37" s="112"/>
      <c r="C37" s="112"/>
      <c r="D37" s="113"/>
      <c r="E37" s="107"/>
      <c r="F37" s="111"/>
      <c r="G37" s="112"/>
      <c r="H37" s="112"/>
      <c r="I37" s="113"/>
    </row>
    <row r="38" spans="1:9" ht="12.75">
      <c r="A38" s="108" t="s">
        <v>248</v>
      </c>
      <c r="B38" s="109"/>
      <c r="C38" s="109"/>
      <c r="D38" s="110">
        <v>21</v>
      </c>
      <c r="E38" s="107"/>
      <c r="F38" s="108" t="s">
        <v>280</v>
      </c>
      <c r="G38" s="109"/>
      <c r="H38" s="109"/>
      <c r="I38" s="110">
        <v>53</v>
      </c>
    </row>
    <row r="39" spans="1:9" ht="5.25" customHeight="1">
      <c r="A39" s="111"/>
      <c r="B39" s="112"/>
      <c r="C39" s="112"/>
      <c r="D39" s="113"/>
      <c r="E39" s="107"/>
      <c r="F39" s="111"/>
      <c r="G39" s="112"/>
      <c r="H39" s="112"/>
      <c r="I39" s="113"/>
    </row>
    <row r="40" spans="1:9" ht="12.75">
      <c r="A40" s="108" t="s">
        <v>249</v>
      </c>
      <c r="B40" s="109"/>
      <c r="C40" s="109"/>
      <c r="D40" s="110">
        <v>22</v>
      </c>
      <c r="E40" s="107"/>
      <c r="F40" s="108" t="s">
        <v>281</v>
      </c>
      <c r="G40" s="109"/>
      <c r="H40" s="109"/>
      <c r="I40" s="110">
        <v>54</v>
      </c>
    </row>
    <row r="41" spans="1:9" ht="5.25" customHeight="1">
      <c r="A41" s="111"/>
      <c r="B41" s="112"/>
      <c r="C41" s="112"/>
      <c r="D41" s="113"/>
      <c r="E41" s="107"/>
      <c r="F41" s="111"/>
      <c r="G41" s="112"/>
      <c r="H41" s="112"/>
      <c r="I41" s="113"/>
    </row>
    <row r="42" spans="1:9" ht="12.75">
      <c r="A42" s="108" t="s">
        <v>250</v>
      </c>
      <c r="B42" s="109"/>
      <c r="C42" s="109"/>
      <c r="D42" s="110">
        <v>23</v>
      </c>
      <c r="E42" s="107"/>
      <c r="F42" s="108" t="s">
        <v>282</v>
      </c>
      <c r="G42" s="109"/>
      <c r="H42" s="109"/>
      <c r="I42" s="110">
        <v>55</v>
      </c>
    </row>
    <row r="43" spans="1:9" ht="5.25" customHeight="1">
      <c r="A43" s="111"/>
      <c r="B43" s="112"/>
      <c r="C43" s="112"/>
      <c r="D43" s="113"/>
      <c r="E43" s="107"/>
      <c r="F43" s="111"/>
      <c r="G43" s="112"/>
      <c r="H43" s="112"/>
      <c r="I43" s="113"/>
    </row>
    <row r="44" spans="1:9" ht="12.75">
      <c r="A44" s="108" t="s">
        <v>251</v>
      </c>
      <c r="B44" s="109"/>
      <c r="C44" s="109"/>
      <c r="D44" s="110">
        <v>24</v>
      </c>
      <c r="E44" s="107"/>
      <c r="F44" s="108" t="s">
        <v>283</v>
      </c>
      <c r="G44" s="109"/>
      <c r="H44" s="109"/>
      <c r="I44" s="110">
        <v>56</v>
      </c>
    </row>
    <row r="45" spans="1:9" ht="5.25" customHeight="1">
      <c r="A45" s="111"/>
      <c r="B45" s="112"/>
      <c r="C45" s="112"/>
      <c r="D45" s="113"/>
      <c r="E45" s="107"/>
      <c r="F45" s="111"/>
      <c r="G45" s="112"/>
      <c r="H45" s="112"/>
      <c r="I45" s="113"/>
    </row>
    <row r="46" spans="1:9" ht="12.75">
      <c r="A46" s="108" t="s">
        <v>252</v>
      </c>
      <c r="B46" s="109"/>
      <c r="C46" s="109"/>
      <c r="D46" s="110">
        <v>25</v>
      </c>
      <c r="E46" s="107"/>
      <c r="F46" s="108" t="s">
        <v>284</v>
      </c>
      <c r="G46" s="109"/>
      <c r="H46" s="109"/>
      <c r="I46" s="110">
        <v>57</v>
      </c>
    </row>
    <row r="47" spans="1:9" ht="5.25" customHeight="1">
      <c r="A47" s="111"/>
      <c r="B47" s="112"/>
      <c r="C47" s="112"/>
      <c r="D47" s="113"/>
      <c r="E47" s="107"/>
      <c r="F47" s="111"/>
      <c r="G47" s="112"/>
      <c r="H47" s="112"/>
      <c r="I47" s="113"/>
    </row>
    <row r="48" spans="1:9" ht="12.75">
      <c r="A48" s="108" t="s">
        <v>253</v>
      </c>
      <c r="B48" s="109"/>
      <c r="C48" s="109"/>
      <c r="D48" s="110">
        <v>26</v>
      </c>
      <c r="E48" s="107"/>
      <c r="F48" s="108" t="s">
        <v>285</v>
      </c>
      <c r="G48" s="109"/>
      <c r="H48" s="109"/>
      <c r="I48" s="110">
        <v>58</v>
      </c>
    </row>
    <row r="49" spans="1:9" ht="5.25" customHeight="1">
      <c r="A49" s="111"/>
      <c r="B49" s="112"/>
      <c r="C49" s="112"/>
      <c r="D49" s="113"/>
      <c r="E49" s="107"/>
      <c r="F49" s="111"/>
      <c r="G49" s="112"/>
      <c r="H49" s="112"/>
      <c r="I49" s="113"/>
    </row>
    <row r="50" spans="1:9" ht="12.75">
      <c r="A50" s="108" t="s">
        <v>254</v>
      </c>
      <c r="B50" s="109"/>
      <c r="C50" s="109"/>
      <c r="D50" s="110">
        <v>27</v>
      </c>
      <c r="E50" s="107"/>
      <c r="F50" s="108" t="s">
        <v>286</v>
      </c>
      <c r="G50" s="109"/>
      <c r="H50" s="109"/>
      <c r="I50" s="110">
        <v>59</v>
      </c>
    </row>
    <row r="51" spans="1:9" ht="5.25" customHeight="1">
      <c r="A51" s="111"/>
      <c r="B51" s="112"/>
      <c r="C51" s="112"/>
      <c r="D51" s="113"/>
      <c r="E51" s="107"/>
      <c r="F51" s="111"/>
      <c r="G51" s="112"/>
      <c r="H51" s="112"/>
      <c r="I51" s="113"/>
    </row>
    <row r="52" spans="1:9" ht="12.75">
      <c r="A52" s="108" t="s">
        <v>255</v>
      </c>
      <c r="B52" s="109"/>
      <c r="C52" s="109"/>
      <c r="D52" s="110">
        <v>28</v>
      </c>
      <c r="E52" s="107"/>
      <c r="F52" s="108" t="s">
        <v>287</v>
      </c>
      <c r="G52" s="109"/>
      <c r="H52" s="109"/>
      <c r="I52" s="110">
        <v>60</v>
      </c>
    </row>
    <row r="53" spans="1:9" ht="5.25" customHeight="1">
      <c r="A53" s="111"/>
      <c r="B53" s="112"/>
      <c r="C53" s="112"/>
      <c r="D53" s="113"/>
      <c r="E53" s="107"/>
      <c r="F53" s="111"/>
      <c r="G53" s="112"/>
      <c r="H53" s="112"/>
      <c r="I53" s="113"/>
    </row>
    <row r="54" spans="1:9" ht="12.75">
      <c r="A54" s="108" t="s">
        <v>256</v>
      </c>
      <c r="B54" s="109"/>
      <c r="C54" s="109"/>
      <c r="D54" s="110">
        <v>29</v>
      </c>
      <c r="E54" s="107"/>
      <c r="F54" s="108" t="s">
        <v>288</v>
      </c>
      <c r="G54" s="109"/>
      <c r="H54" s="109"/>
      <c r="I54" s="110">
        <v>61</v>
      </c>
    </row>
    <row r="55" spans="1:9" ht="5.25" customHeight="1">
      <c r="A55" s="111"/>
      <c r="B55" s="112"/>
      <c r="C55" s="112"/>
      <c r="D55" s="113"/>
      <c r="E55" s="107"/>
      <c r="F55" s="111"/>
      <c r="G55" s="112"/>
      <c r="H55" s="112"/>
      <c r="I55" s="113"/>
    </row>
    <row r="56" spans="1:9" ht="12.75">
      <c r="A56" s="108" t="s">
        <v>257</v>
      </c>
      <c r="B56" s="109"/>
      <c r="C56" s="109"/>
      <c r="D56" s="110">
        <v>30</v>
      </c>
      <c r="E56" s="107"/>
      <c r="F56" s="108" t="s">
        <v>289</v>
      </c>
      <c r="G56" s="109"/>
      <c r="H56" s="109"/>
      <c r="I56" s="110">
        <v>62</v>
      </c>
    </row>
    <row r="57" spans="1:9" ht="5.25" customHeight="1">
      <c r="A57" s="111"/>
      <c r="B57" s="112"/>
      <c r="C57" s="112"/>
      <c r="D57" s="113"/>
      <c r="E57" s="107"/>
      <c r="F57" s="111"/>
      <c r="G57" s="112"/>
      <c r="H57" s="112"/>
      <c r="I57" s="113"/>
    </row>
    <row r="58" spans="1:9" ht="12.75">
      <c r="A58" s="108" t="s">
        <v>258</v>
      </c>
      <c r="B58" s="109"/>
      <c r="C58" s="109"/>
      <c r="D58" s="110">
        <v>31</v>
      </c>
      <c r="E58" s="107"/>
      <c r="F58" s="108" t="s">
        <v>290</v>
      </c>
      <c r="G58" s="109"/>
      <c r="H58" s="109"/>
      <c r="I58" s="110">
        <v>63</v>
      </c>
    </row>
    <row r="59" spans="1:9" ht="5.25" customHeight="1">
      <c r="A59" s="111"/>
      <c r="B59" s="112"/>
      <c r="C59" s="112"/>
      <c r="D59" s="113"/>
      <c r="E59" s="107"/>
      <c r="F59" s="111"/>
      <c r="G59" s="112"/>
      <c r="H59" s="112"/>
      <c r="I59" s="113"/>
    </row>
    <row r="60" spans="1:9" ht="12.75">
      <c r="A60" s="108" t="s">
        <v>259</v>
      </c>
      <c r="B60" s="109"/>
      <c r="C60" s="109"/>
      <c r="D60" s="110">
        <v>32</v>
      </c>
      <c r="E60" s="107"/>
      <c r="F60" s="108" t="s">
        <v>291</v>
      </c>
      <c r="G60" s="109"/>
      <c r="H60" s="109"/>
      <c r="I60" s="110">
        <v>64</v>
      </c>
    </row>
    <row r="61" spans="1:9" ht="5.25" customHeight="1">
      <c r="A61" s="111"/>
      <c r="B61" s="112"/>
      <c r="C61" s="112"/>
      <c r="D61" s="113"/>
      <c r="E61" s="107"/>
      <c r="F61" s="111"/>
      <c r="G61" s="112"/>
      <c r="H61" s="112"/>
      <c r="I61" s="113"/>
    </row>
    <row r="62" spans="1:9" ht="12.75">
      <c r="A62" s="108" t="s">
        <v>260</v>
      </c>
      <c r="B62" s="109"/>
      <c r="C62" s="109"/>
      <c r="D62" s="110">
        <v>33</v>
      </c>
      <c r="E62" s="107"/>
      <c r="F62" s="108" t="s">
        <v>292</v>
      </c>
      <c r="G62" s="109"/>
      <c r="H62" s="109"/>
      <c r="I62" s="110">
        <v>65</v>
      </c>
    </row>
    <row r="63" spans="1:9" ht="5.25" customHeight="1">
      <c r="A63" s="111"/>
      <c r="B63" s="112"/>
      <c r="C63" s="112"/>
      <c r="D63" s="113"/>
      <c r="E63" s="107"/>
      <c r="F63" s="111"/>
      <c r="G63" s="112"/>
      <c r="H63" s="112"/>
      <c r="I63" s="113"/>
    </row>
    <row r="64" spans="1:9" ht="12.75">
      <c r="A64" s="108" t="s">
        <v>261</v>
      </c>
      <c r="B64" s="109"/>
      <c r="C64" s="109"/>
      <c r="D64" s="110">
        <v>34</v>
      </c>
      <c r="E64" s="107"/>
      <c r="F64" s="108" t="s">
        <v>293</v>
      </c>
      <c r="G64" s="109"/>
      <c r="H64" s="109"/>
      <c r="I64" s="110">
        <v>66</v>
      </c>
    </row>
    <row r="65" spans="1:9" ht="5.25" customHeight="1">
      <c r="A65" s="111"/>
      <c r="B65" s="112"/>
      <c r="C65" s="112"/>
      <c r="D65" s="113"/>
      <c r="E65" s="107"/>
      <c r="F65" s="111"/>
      <c r="G65" s="112"/>
      <c r="H65" s="112"/>
      <c r="I65" s="113"/>
    </row>
    <row r="66" spans="1:9" ht="12.75">
      <c r="A66" s="108" t="s">
        <v>262</v>
      </c>
      <c r="B66" s="109"/>
      <c r="C66" s="109"/>
      <c r="D66" s="110">
        <v>35</v>
      </c>
      <c r="E66" s="107"/>
      <c r="F66" s="108" t="s">
        <v>294</v>
      </c>
      <c r="G66" s="109"/>
      <c r="H66" s="109"/>
      <c r="I66" s="110">
        <v>67</v>
      </c>
    </row>
    <row r="67" spans="1:9" ht="5.25" customHeight="1">
      <c r="A67" s="111"/>
      <c r="B67" s="112"/>
      <c r="C67" s="112"/>
      <c r="D67" s="113"/>
      <c r="E67" s="107"/>
      <c r="F67" s="111"/>
      <c r="G67" s="112"/>
      <c r="H67" s="112"/>
      <c r="I67" s="113"/>
    </row>
    <row r="68" spans="1:9" ht="12.75">
      <c r="A68" s="108" t="s">
        <v>263</v>
      </c>
      <c r="B68" s="109"/>
      <c r="C68" s="109"/>
      <c r="D68" s="110">
        <v>36</v>
      </c>
      <c r="E68" s="107"/>
      <c r="F68" s="108" t="s">
        <v>295</v>
      </c>
      <c r="G68" s="109"/>
      <c r="H68" s="109"/>
      <c r="I68" s="110">
        <v>68</v>
      </c>
    </row>
    <row r="69" spans="1:9" ht="5.25" customHeight="1">
      <c r="A69" s="111"/>
      <c r="B69" s="112"/>
      <c r="C69" s="112"/>
      <c r="D69" s="113"/>
      <c r="E69" s="107"/>
      <c r="F69" s="111"/>
      <c r="G69" s="112"/>
      <c r="H69" s="112"/>
      <c r="I69" s="113"/>
    </row>
    <row r="70" spans="1:9" ht="12.75">
      <c r="A70" s="108" t="s">
        <v>264</v>
      </c>
      <c r="B70" s="109"/>
      <c r="C70" s="109"/>
      <c r="D70" s="110">
        <v>37</v>
      </c>
      <c r="E70" s="107"/>
      <c r="F70" s="108" t="s">
        <v>296</v>
      </c>
      <c r="G70" s="109"/>
      <c r="H70" s="109"/>
      <c r="I70" s="110">
        <v>69</v>
      </c>
    </row>
    <row r="71" spans="1:9" ht="5.25" customHeight="1">
      <c r="A71" s="111"/>
      <c r="B71" s="112"/>
      <c r="C71" s="112"/>
      <c r="D71" s="113"/>
      <c r="E71" s="107"/>
      <c r="F71" s="111"/>
      <c r="G71" s="112"/>
      <c r="H71" s="112"/>
      <c r="I71" s="113"/>
    </row>
    <row r="72" spans="1:9" ht="12.75">
      <c r="A72" s="108" t="s">
        <v>265</v>
      </c>
      <c r="B72" s="109"/>
      <c r="C72" s="109"/>
      <c r="D72" s="110">
        <v>38</v>
      </c>
      <c r="E72" s="107"/>
      <c r="F72" s="108" t="s">
        <v>297</v>
      </c>
      <c r="G72" s="109"/>
      <c r="H72" s="109"/>
      <c r="I72" s="110">
        <v>70</v>
      </c>
    </row>
    <row r="73" spans="1:9" ht="5.25" customHeight="1">
      <c r="A73" s="111"/>
      <c r="B73" s="112"/>
      <c r="C73" s="112"/>
      <c r="D73" s="113"/>
      <c r="E73" s="98"/>
      <c r="F73" s="111"/>
      <c r="G73" s="112"/>
      <c r="H73" s="112"/>
      <c r="I73" s="113"/>
    </row>
    <row r="74" spans="1:9" ht="12.75">
      <c r="A74" s="108" t="s">
        <v>266</v>
      </c>
      <c r="B74" s="109"/>
      <c r="C74" s="109"/>
      <c r="D74" s="110">
        <v>39</v>
      </c>
      <c r="E74" s="98"/>
      <c r="F74" s="108" t="s">
        <v>298</v>
      </c>
      <c r="G74" s="109"/>
      <c r="H74" s="109"/>
      <c r="I74" s="110">
        <v>71</v>
      </c>
    </row>
    <row r="75" spans="1:9" ht="5.25" customHeight="1">
      <c r="A75" s="111"/>
      <c r="B75" s="112"/>
      <c r="C75" s="112"/>
      <c r="D75" s="113"/>
      <c r="E75" s="98"/>
      <c r="F75" s="111"/>
      <c r="G75" s="112"/>
      <c r="H75" s="112"/>
      <c r="I75" s="113"/>
    </row>
    <row r="76" spans="1:9" ht="12.75">
      <c r="A76" s="108" t="s">
        <v>267</v>
      </c>
      <c r="B76" s="109"/>
      <c r="C76" s="109"/>
      <c r="D76" s="110">
        <v>40</v>
      </c>
      <c r="E76" s="98"/>
      <c r="F76" s="108" t="s">
        <v>299</v>
      </c>
      <c r="G76" s="109"/>
      <c r="H76" s="109"/>
      <c r="I76" s="110">
        <v>72</v>
      </c>
    </row>
    <row r="77" spans="1:9" ht="5.25" customHeight="1">
      <c r="A77" s="114"/>
      <c r="B77" s="115"/>
      <c r="C77" s="115"/>
      <c r="D77" s="116"/>
      <c r="E77" s="98"/>
      <c r="F77" s="114"/>
      <c r="G77" s="115"/>
      <c r="H77" s="115"/>
      <c r="I77" s="116"/>
    </row>
    <row r="78" spans="1:4" ht="12.75">
      <c r="A78" s="117"/>
      <c r="B78" s="117"/>
      <c r="C78" s="117"/>
      <c r="D78" s="117"/>
    </row>
    <row r="79" spans="1:4" ht="12.75">
      <c r="A79" s="117"/>
      <c r="B79" s="117"/>
      <c r="C79" s="117"/>
      <c r="D79" s="117"/>
    </row>
    <row r="80" spans="1:4" ht="12.75">
      <c r="A80" s="117"/>
      <c r="B80" s="117"/>
      <c r="C80" s="117"/>
      <c r="D80" s="117"/>
    </row>
    <row r="81" spans="1:4" ht="12.75">
      <c r="A81" s="117"/>
      <c r="B81" s="117"/>
      <c r="C81" s="117"/>
      <c r="D81" s="117"/>
    </row>
    <row r="82" spans="1:4" ht="12.75">
      <c r="A82" s="117"/>
      <c r="B82" s="117"/>
      <c r="C82" s="117"/>
      <c r="D82" s="117"/>
    </row>
    <row r="83" spans="1:4" ht="12.75">
      <c r="A83" s="117"/>
      <c r="B83" s="117"/>
      <c r="C83" s="117"/>
      <c r="D83" s="117"/>
    </row>
  </sheetData>
  <sheetProtection/>
  <mergeCells count="1">
    <mergeCell ref="A3:I3"/>
  </mergeCells>
  <printOptions horizontalCentered="1"/>
  <pageMargins left="0.7874015748031497" right="0.5905511811023623" top="0.7874015748031497" bottom="0.5905511811023623" header="0" footer="0.3937007874015748"/>
  <pageSetup horizontalDpi="600" verticalDpi="600" orientation="portrait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27"/>
  <dimension ref="A1:K625"/>
  <sheetViews>
    <sheetView view="pageBreakPreview" zoomScale="99" zoomScaleSheetLayoutView="99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6" t="s">
        <v>0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</row>
    <row r="2" spans="1:11" s="1" customFormat="1" ht="11.25" customHeight="1">
      <c r="A2" s="3" t="s">
        <v>85</v>
      </c>
      <c r="B2" s="4"/>
      <c r="C2" s="4"/>
      <c r="D2" s="4"/>
      <c r="E2" s="5"/>
      <c r="F2" s="4"/>
      <c r="G2" s="4"/>
      <c r="H2" s="4"/>
      <c r="I2" s="6"/>
      <c r="J2" s="187" t="s">
        <v>69</v>
      </c>
      <c r="K2" s="187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8" t="s">
        <v>2</v>
      </c>
      <c r="D4" s="189"/>
      <c r="E4" s="189"/>
      <c r="F4" s="190"/>
      <c r="G4" s="9"/>
      <c r="H4" s="191" t="s">
        <v>3</v>
      </c>
      <c r="I4" s="192"/>
      <c r="J4" s="192"/>
      <c r="K4" s="193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2017</v>
      </c>
      <c r="D6" s="16">
        <f>E6-1</f>
        <v>2018</v>
      </c>
      <c r="E6" s="16">
        <v>2019</v>
      </c>
      <c r="F6" s="17">
        <f>E6</f>
        <v>2019</v>
      </c>
      <c r="G6" s="18"/>
      <c r="H6" s="15">
        <f>J6-2</f>
        <v>2017</v>
      </c>
      <c r="I6" s="16">
        <f>J6-1</f>
        <v>2018</v>
      </c>
      <c r="J6" s="16">
        <v>2019</v>
      </c>
      <c r="K6" s="17">
        <f>J6</f>
        <v>2019</v>
      </c>
    </row>
    <row r="7" spans="1:11" s="10" customFormat="1" ht="11.25" customHeight="1" thickBot="1">
      <c r="A7" s="19"/>
      <c r="B7" s="8"/>
      <c r="C7" s="20" t="s">
        <v>309</v>
      </c>
      <c r="D7" s="21" t="s">
        <v>6</v>
      </c>
      <c r="E7" s="21">
        <v>6</v>
      </c>
      <c r="F7" s="22" t="str">
        <f>CONCATENATE(D6,"=100")</f>
        <v>2018=100</v>
      </c>
      <c r="G7" s="23"/>
      <c r="H7" s="20" t="s">
        <v>309</v>
      </c>
      <c r="I7" s="21" t="s">
        <v>6</v>
      </c>
      <c r="J7" s="21">
        <v>6</v>
      </c>
      <c r="K7" s="22" t="str">
        <f>CONCATENATE(I6,"=100")</f>
        <v>2018=100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2"/>
      <c r="I9" s="142"/>
      <c r="J9" s="142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2"/>
      <c r="I10" s="142"/>
      <c r="J10" s="142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2"/>
      <c r="I11" s="142"/>
      <c r="J11" s="142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2"/>
      <c r="I12" s="142"/>
      <c r="J12" s="142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43"/>
      <c r="I13" s="144"/>
      <c r="J13" s="144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2"/>
      <c r="I14" s="142"/>
      <c r="J14" s="142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3"/>
      <c r="I15" s="144"/>
      <c r="J15" s="144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2"/>
      <c r="I16" s="142"/>
      <c r="J16" s="142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>
        <v>2</v>
      </c>
      <c r="F17" s="39"/>
      <c r="G17" s="40"/>
      <c r="H17" s="143"/>
      <c r="I17" s="144"/>
      <c r="J17" s="144">
        <v>0.008</v>
      </c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2"/>
      <c r="I18" s="142"/>
      <c r="J18" s="142"/>
      <c r="K18" s="32"/>
    </row>
    <row r="19" spans="1:11" s="33" customFormat="1" ht="11.25" customHeight="1">
      <c r="A19" s="28" t="s">
        <v>14</v>
      </c>
      <c r="B19" s="29"/>
      <c r="C19" s="30">
        <v>858</v>
      </c>
      <c r="D19" s="30">
        <v>523</v>
      </c>
      <c r="E19" s="30">
        <v>348</v>
      </c>
      <c r="F19" s="31"/>
      <c r="G19" s="31"/>
      <c r="H19" s="142">
        <v>1.973</v>
      </c>
      <c r="I19" s="142">
        <v>1.308</v>
      </c>
      <c r="J19" s="142">
        <v>0.835</v>
      </c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2"/>
      <c r="I20" s="142"/>
      <c r="J20" s="142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2"/>
      <c r="I21" s="142"/>
      <c r="J21" s="142"/>
      <c r="K21" s="32"/>
    </row>
    <row r="22" spans="1:11" s="42" customFormat="1" ht="11.25" customHeight="1">
      <c r="A22" s="36" t="s">
        <v>17</v>
      </c>
      <c r="B22" s="37"/>
      <c r="C22" s="38">
        <v>858</v>
      </c>
      <c r="D22" s="38">
        <v>523</v>
      </c>
      <c r="E22" s="38">
        <v>348</v>
      </c>
      <c r="F22" s="39">
        <v>66.53919694072658</v>
      </c>
      <c r="G22" s="40"/>
      <c r="H22" s="143">
        <v>1.973</v>
      </c>
      <c r="I22" s="144">
        <v>1.308</v>
      </c>
      <c r="J22" s="144">
        <v>0.835</v>
      </c>
      <c r="K22" s="41">
        <v>63.837920489296636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2"/>
      <c r="I23" s="142"/>
      <c r="J23" s="142"/>
      <c r="K23" s="32"/>
    </row>
    <row r="24" spans="1:11" s="42" customFormat="1" ht="11.25" customHeight="1">
      <c r="A24" s="36" t="s">
        <v>18</v>
      </c>
      <c r="B24" s="37"/>
      <c r="C24" s="38">
        <v>4279</v>
      </c>
      <c r="D24" s="38">
        <v>3513</v>
      </c>
      <c r="E24" s="38">
        <v>2848</v>
      </c>
      <c r="F24" s="39">
        <v>81.07031027611728</v>
      </c>
      <c r="G24" s="40"/>
      <c r="H24" s="143">
        <v>10.054</v>
      </c>
      <c r="I24" s="144">
        <v>7.697</v>
      </c>
      <c r="J24" s="144">
        <v>4.839</v>
      </c>
      <c r="K24" s="41">
        <v>62.868650123424715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2"/>
      <c r="I25" s="142"/>
      <c r="J25" s="142"/>
      <c r="K25" s="32"/>
    </row>
    <row r="26" spans="1:11" s="42" customFormat="1" ht="11.25" customHeight="1">
      <c r="A26" s="36" t="s">
        <v>19</v>
      </c>
      <c r="B26" s="37"/>
      <c r="C26" s="38">
        <v>1271</v>
      </c>
      <c r="D26" s="38">
        <v>900</v>
      </c>
      <c r="E26" s="38">
        <v>400</v>
      </c>
      <c r="F26" s="39">
        <v>44.44444444444444</v>
      </c>
      <c r="G26" s="40"/>
      <c r="H26" s="143">
        <v>1.74</v>
      </c>
      <c r="I26" s="144">
        <v>3.4</v>
      </c>
      <c r="J26" s="144">
        <v>1.1</v>
      </c>
      <c r="K26" s="41">
        <v>32.352941176470594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2"/>
      <c r="I27" s="142"/>
      <c r="J27" s="142"/>
      <c r="K27" s="32"/>
    </row>
    <row r="28" spans="1:11" s="33" customFormat="1" ht="11.25" customHeight="1">
      <c r="A28" s="35" t="s">
        <v>20</v>
      </c>
      <c r="B28" s="29"/>
      <c r="C28" s="30">
        <v>10664</v>
      </c>
      <c r="D28" s="30">
        <v>9017</v>
      </c>
      <c r="E28" s="30">
        <v>5453</v>
      </c>
      <c r="F28" s="31"/>
      <c r="G28" s="31"/>
      <c r="H28" s="142">
        <v>23.853</v>
      </c>
      <c r="I28" s="142">
        <v>27.45</v>
      </c>
      <c r="J28" s="142">
        <v>12.162</v>
      </c>
      <c r="K28" s="32"/>
    </row>
    <row r="29" spans="1:11" s="33" customFormat="1" ht="11.25" customHeight="1">
      <c r="A29" s="35" t="s">
        <v>21</v>
      </c>
      <c r="B29" s="29"/>
      <c r="C29" s="30">
        <v>114</v>
      </c>
      <c r="D29" s="30">
        <v>368</v>
      </c>
      <c r="E29" s="30">
        <v>541</v>
      </c>
      <c r="F29" s="31"/>
      <c r="G29" s="31"/>
      <c r="H29" s="142">
        <v>0.143</v>
      </c>
      <c r="I29" s="142">
        <v>0.475</v>
      </c>
      <c r="J29" s="142">
        <v>0.58</v>
      </c>
      <c r="K29" s="32"/>
    </row>
    <row r="30" spans="1:11" s="33" customFormat="1" ht="11.25" customHeight="1">
      <c r="A30" s="35" t="s">
        <v>22</v>
      </c>
      <c r="B30" s="29"/>
      <c r="C30" s="30">
        <v>3807</v>
      </c>
      <c r="D30" s="30">
        <v>3883</v>
      </c>
      <c r="E30" s="30">
        <v>3566</v>
      </c>
      <c r="F30" s="31"/>
      <c r="G30" s="31"/>
      <c r="H30" s="142">
        <v>4.309</v>
      </c>
      <c r="I30" s="142">
        <v>3.96</v>
      </c>
      <c r="J30" s="142">
        <v>3.564</v>
      </c>
      <c r="K30" s="32"/>
    </row>
    <row r="31" spans="1:11" s="42" customFormat="1" ht="11.25" customHeight="1">
      <c r="A31" s="43" t="s">
        <v>23</v>
      </c>
      <c r="B31" s="37"/>
      <c r="C31" s="38">
        <v>14585</v>
      </c>
      <c r="D31" s="38">
        <v>13268</v>
      </c>
      <c r="E31" s="38">
        <v>9560</v>
      </c>
      <c r="F31" s="39">
        <v>72.05305999397045</v>
      </c>
      <c r="G31" s="40"/>
      <c r="H31" s="143">
        <v>28.305000000000003</v>
      </c>
      <c r="I31" s="144">
        <v>31.885</v>
      </c>
      <c r="J31" s="144">
        <v>16.306</v>
      </c>
      <c r="K31" s="41">
        <v>51.14003449898071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2"/>
      <c r="I32" s="142"/>
      <c r="J32" s="142"/>
      <c r="K32" s="32"/>
    </row>
    <row r="33" spans="1:11" s="33" customFormat="1" ht="11.25" customHeight="1">
      <c r="A33" s="35" t="s">
        <v>24</v>
      </c>
      <c r="B33" s="29"/>
      <c r="C33" s="30">
        <v>1687</v>
      </c>
      <c r="D33" s="30">
        <v>1133</v>
      </c>
      <c r="E33" s="30">
        <v>1000</v>
      </c>
      <c r="F33" s="31"/>
      <c r="G33" s="31"/>
      <c r="H33" s="142">
        <v>3.662</v>
      </c>
      <c r="I33" s="142">
        <v>2.5</v>
      </c>
      <c r="J33" s="142">
        <v>1.85</v>
      </c>
      <c r="K33" s="32"/>
    </row>
    <row r="34" spans="1:11" s="33" customFormat="1" ht="11.25" customHeight="1">
      <c r="A34" s="35" t="s">
        <v>25</v>
      </c>
      <c r="B34" s="29"/>
      <c r="C34" s="30">
        <v>616</v>
      </c>
      <c r="D34" s="30">
        <v>420</v>
      </c>
      <c r="E34" s="30">
        <v>360</v>
      </c>
      <c r="F34" s="31"/>
      <c r="G34" s="31"/>
      <c r="H34" s="142">
        <v>1.066</v>
      </c>
      <c r="I34" s="142">
        <v>0.72</v>
      </c>
      <c r="J34" s="142">
        <v>0.63</v>
      </c>
      <c r="K34" s="32"/>
    </row>
    <row r="35" spans="1:11" s="33" customFormat="1" ht="11.25" customHeight="1">
      <c r="A35" s="35" t="s">
        <v>26</v>
      </c>
      <c r="B35" s="29"/>
      <c r="C35" s="30">
        <v>7002</v>
      </c>
      <c r="D35" s="30">
        <v>7500</v>
      </c>
      <c r="E35" s="30">
        <v>8000</v>
      </c>
      <c r="F35" s="31"/>
      <c r="G35" s="31"/>
      <c r="H35" s="142">
        <v>15.971</v>
      </c>
      <c r="I35" s="142">
        <v>19</v>
      </c>
      <c r="J35" s="142">
        <v>20</v>
      </c>
      <c r="K35" s="32"/>
    </row>
    <row r="36" spans="1:11" s="33" customFormat="1" ht="11.25" customHeight="1">
      <c r="A36" s="35" t="s">
        <v>27</v>
      </c>
      <c r="B36" s="29"/>
      <c r="C36" s="30">
        <v>1036</v>
      </c>
      <c r="D36" s="30">
        <v>1036</v>
      </c>
      <c r="E36" s="30">
        <v>877</v>
      </c>
      <c r="F36" s="31"/>
      <c r="G36" s="31"/>
      <c r="H36" s="142">
        <v>0.928</v>
      </c>
      <c r="I36" s="142">
        <v>0.928</v>
      </c>
      <c r="J36" s="142">
        <v>0.443</v>
      </c>
      <c r="K36" s="32"/>
    </row>
    <row r="37" spans="1:11" s="42" customFormat="1" ht="11.25" customHeight="1">
      <c r="A37" s="36" t="s">
        <v>28</v>
      </c>
      <c r="B37" s="37"/>
      <c r="C37" s="38">
        <v>10341</v>
      </c>
      <c r="D37" s="38">
        <v>10089</v>
      </c>
      <c r="E37" s="38">
        <v>10237</v>
      </c>
      <c r="F37" s="39">
        <v>101.46694419664982</v>
      </c>
      <c r="G37" s="40"/>
      <c r="H37" s="143">
        <v>21.627</v>
      </c>
      <c r="I37" s="144">
        <v>23.148</v>
      </c>
      <c r="J37" s="144">
        <v>22.923000000000002</v>
      </c>
      <c r="K37" s="41">
        <v>99.0279937791602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2"/>
      <c r="I38" s="142"/>
      <c r="J38" s="142"/>
      <c r="K38" s="32"/>
    </row>
    <row r="39" spans="1:11" s="42" customFormat="1" ht="11.25" customHeight="1">
      <c r="A39" s="36" t="s">
        <v>29</v>
      </c>
      <c r="B39" s="37"/>
      <c r="C39" s="38">
        <v>522</v>
      </c>
      <c r="D39" s="38">
        <v>500</v>
      </c>
      <c r="E39" s="38">
        <v>500</v>
      </c>
      <c r="F39" s="39">
        <v>100</v>
      </c>
      <c r="G39" s="40"/>
      <c r="H39" s="143">
        <v>0.513</v>
      </c>
      <c r="I39" s="144">
        <v>0.5</v>
      </c>
      <c r="J39" s="144">
        <v>0.5</v>
      </c>
      <c r="K39" s="41">
        <v>100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2"/>
      <c r="I40" s="142"/>
      <c r="J40" s="142"/>
      <c r="K40" s="32"/>
    </row>
    <row r="41" spans="1:11" s="33" customFormat="1" ht="11.25" customHeight="1">
      <c r="A41" s="28" t="s">
        <v>30</v>
      </c>
      <c r="B41" s="29"/>
      <c r="C41" s="30">
        <v>733</v>
      </c>
      <c r="D41" s="30">
        <v>550</v>
      </c>
      <c r="E41" s="30">
        <v>701</v>
      </c>
      <c r="F41" s="31"/>
      <c r="G41" s="31"/>
      <c r="H41" s="142">
        <v>0.188</v>
      </c>
      <c r="I41" s="142">
        <v>1.229</v>
      </c>
      <c r="J41" s="142">
        <v>0.478</v>
      </c>
      <c r="K41" s="32"/>
    </row>
    <row r="42" spans="1:11" s="33" customFormat="1" ht="11.25" customHeight="1">
      <c r="A42" s="35" t="s">
        <v>31</v>
      </c>
      <c r="B42" s="29"/>
      <c r="C42" s="30">
        <v>7646</v>
      </c>
      <c r="D42" s="30">
        <v>4450</v>
      </c>
      <c r="E42" s="30">
        <v>3637</v>
      </c>
      <c r="F42" s="31"/>
      <c r="G42" s="31"/>
      <c r="H42" s="142">
        <v>6.347</v>
      </c>
      <c r="I42" s="142">
        <v>8.01</v>
      </c>
      <c r="J42" s="142">
        <v>3.273</v>
      </c>
      <c r="K42" s="32"/>
    </row>
    <row r="43" spans="1:11" s="33" customFormat="1" ht="11.25" customHeight="1">
      <c r="A43" s="35" t="s">
        <v>32</v>
      </c>
      <c r="B43" s="29"/>
      <c r="C43" s="30">
        <v>380</v>
      </c>
      <c r="D43" s="30">
        <v>719</v>
      </c>
      <c r="E43" s="30">
        <v>785</v>
      </c>
      <c r="F43" s="31"/>
      <c r="G43" s="31"/>
      <c r="H43" s="142">
        <v>0.255</v>
      </c>
      <c r="I43" s="142">
        <v>0.887</v>
      </c>
      <c r="J43" s="142">
        <v>0.541</v>
      </c>
      <c r="K43" s="32"/>
    </row>
    <row r="44" spans="1:11" s="33" customFormat="1" ht="11.25" customHeight="1">
      <c r="A44" s="35" t="s">
        <v>33</v>
      </c>
      <c r="B44" s="29"/>
      <c r="C44" s="30">
        <v>7392</v>
      </c>
      <c r="D44" s="30">
        <v>5758</v>
      </c>
      <c r="E44" s="30">
        <v>6401</v>
      </c>
      <c r="F44" s="31"/>
      <c r="G44" s="31"/>
      <c r="H44" s="142">
        <v>2.683</v>
      </c>
      <c r="I44" s="142">
        <v>10.663</v>
      </c>
      <c r="J44" s="142">
        <v>4.048</v>
      </c>
      <c r="K44" s="32"/>
    </row>
    <row r="45" spans="1:11" s="33" customFormat="1" ht="11.25" customHeight="1">
      <c r="A45" s="35" t="s">
        <v>34</v>
      </c>
      <c r="B45" s="29"/>
      <c r="C45" s="30">
        <v>1592</v>
      </c>
      <c r="D45" s="30">
        <v>1645</v>
      </c>
      <c r="E45" s="30">
        <v>2034</v>
      </c>
      <c r="F45" s="31"/>
      <c r="G45" s="31"/>
      <c r="H45" s="142">
        <v>0.722</v>
      </c>
      <c r="I45" s="142">
        <v>2.196</v>
      </c>
      <c r="J45" s="142">
        <v>1.354</v>
      </c>
      <c r="K45" s="32"/>
    </row>
    <row r="46" spans="1:11" s="33" customFormat="1" ht="11.25" customHeight="1">
      <c r="A46" s="35" t="s">
        <v>35</v>
      </c>
      <c r="B46" s="29"/>
      <c r="C46" s="30">
        <v>772</v>
      </c>
      <c r="D46" s="30">
        <v>787</v>
      </c>
      <c r="E46" s="30">
        <v>1056</v>
      </c>
      <c r="F46" s="31"/>
      <c r="G46" s="31"/>
      <c r="H46" s="142">
        <v>0.213</v>
      </c>
      <c r="I46" s="142">
        <v>0.652</v>
      </c>
      <c r="J46" s="142">
        <v>0.794</v>
      </c>
      <c r="K46" s="32"/>
    </row>
    <row r="47" spans="1:11" s="33" customFormat="1" ht="11.25" customHeight="1">
      <c r="A47" s="35" t="s">
        <v>36</v>
      </c>
      <c r="B47" s="29"/>
      <c r="C47" s="30">
        <v>755</v>
      </c>
      <c r="D47" s="30">
        <v>540</v>
      </c>
      <c r="E47" s="30">
        <v>516</v>
      </c>
      <c r="F47" s="31"/>
      <c r="G47" s="31"/>
      <c r="H47" s="142">
        <v>0.205</v>
      </c>
      <c r="I47" s="142">
        <v>0.455</v>
      </c>
      <c r="J47" s="142">
        <v>0.224</v>
      </c>
      <c r="K47" s="32"/>
    </row>
    <row r="48" spans="1:11" s="33" customFormat="1" ht="11.25" customHeight="1">
      <c r="A48" s="35" t="s">
        <v>37</v>
      </c>
      <c r="B48" s="29"/>
      <c r="C48" s="30">
        <v>25481</v>
      </c>
      <c r="D48" s="30">
        <v>19989</v>
      </c>
      <c r="E48" s="30">
        <v>21711</v>
      </c>
      <c r="F48" s="31"/>
      <c r="G48" s="31"/>
      <c r="H48" s="142">
        <v>10.918</v>
      </c>
      <c r="I48" s="142">
        <v>39.978</v>
      </c>
      <c r="J48" s="142">
        <v>21.711</v>
      </c>
      <c r="K48" s="32"/>
    </row>
    <row r="49" spans="1:11" s="33" customFormat="1" ht="11.25" customHeight="1">
      <c r="A49" s="35" t="s">
        <v>38</v>
      </c>
      <c r="B49" s="29"/>
      <c r="C49" s="30">
        <v>7875</v>
      </c>
      <c r="D49" s="30">
        <v>7228</v>
      </c>
      <c r="E49" s="30">
        <v>8140</v>
      </c>
      <c r="F49" s="31"/>
      <c r="G49" s="31"/>
      <c r="H49" s="142">
        <v>3.545</v>
      </c>
      <c r="I49" s="142">
        <v>12.532</v>
      </c>
      <c r="J49" s="142">
        <v>9.235</v>
      </c>
      <c r="K49" s="32"/>
    </row>
    <row r="50" spans="1:11" s="42" customFormat="1" ht="11.25" customHeight="1">
      <c r="A50" s="43" t="s">
        <v>39</v>
      </c>
      <c r="B50" s="37"/>
      <c r="C50" s="38">
        <v>52626</v>
      </c>
      <c r="D50" s="38">
        <v>41666</v>
      </c>
      <c r="E50" s="38">
        <v>44981</v>
      </c>
      <c r="F50" s="39">
        <v>107.95612729803676</v>
      </c>
      <c r="G50" s="40"/>
      <c r="H50" s="143">
        <v>25.076</v>
      </c>
      <c r="I50" s="144">
        <v>76.602</v>
      </c>
      <c r="J50" s="144">
        <v>41.658</v>
      </c>
      <c r="K50" s="41">
        <v>54.38239210464479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2"/>
      <c r="I51" s="142"/>
      <c r="J51" s="142"/>
      <c r="K51" s="32"/>
    </row>
    <row r="52" spans="1:11" s="42" customFormat="1" ht="11.25" customHeight="1">
      <c r="A52" s="36" t="s">
        <v>40</v>
      </c>
      <c r="B52" s="37"/>
      <c r="C52" s="38">
        <v>4948</v>
      </c>
      <c r="D52" s="38">
        <v>3061</v>
      </c>
      <c r="E52" s="38">
        <v>3061</v>
      </c>
      <c r="F52" s="39">
        <v>100</v>
      </c>
      <c r="G52" s="40"/>
      <c r="H52" s="143">
        <v>2.66</v>
      </c>
      <c r="I52" s="144">
        <v>2.769</v>
      </c>
      <c r="J52" s="144">
        <v>2.769</v>
      </c>
      <c r="K52" s="41">
        <v>100.00000000000001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2"/>
      <c r="I53" s="142"/>
      <c r="J53" s="142"/>
      <c r="K53" s="32"/>
    </row>
    <row r="54" spans="1:11" s="33" customFormat="1" ht="11.25" customHeight="1">
      <c r="A54" s="35" t="s">
        <v>41</v>
      </c>
      <c r="B54" s="29"/>
      <c r="C54" s="30">
        <v>15552</v>
      </c>
      <c r="D54" s="30">
        <v>11883</v>
      </c>
      <c r="E54" s="30">
        <v>12922</v>
      </c>
      <c r="F54" s="31"/>
      <c r="G54" s="31"/>
      <c r="H54" s="142">
        <v>18.762</v>
      </c>
      <c r="I54" s="142">
        <v>17.437</v>
      </c>
      <c r="J54" s="142">
        <v>17.514</v>
      </c>
      <c r="K54" s="32"/>
    </row>
    <row r="55" spans="1:11" s="33" customFormat="1" ht="11.25" customHeight="1">
      <c r="A55" s="35" t="s">
        <v>42</v>
      </c>
      <c r="B55" s="29"/>
      <c r="C55" s="30">
        <v>17555</v>
      </c>
      <c r="D55" s="30">
        <v>15580</v>
      </c>
      <c r="E55" s="30">
        <v>13244</v>
      </c>
      <c r="F55" s="31"/>
      <c r="G55" s="31"/>
      <c r="H55" s="142">
        <v>26.33</v>
      </c>
      <c r="I55" s="142">
        <v>26.48</v>
      </c>
      <c r="J55" s="142">
        <v>19.866</v>
      </c>
      <c r="K55" s="32"/>
    </row>
    <row r="56" spans="1:11" s="33" customFormat="1" ht="11.25" customHeight="1">
      <c r="A56" s="35" t="s">
        <v>43</v>
      </c>
      <c r="B56" s="29"/>
      <c r="C56" s="30">
        <v>12184</v>
      </c>
      <c r="D56" s="30">
        <v>10060</v>
      </c>
      <c r="E56" s="30">
        <v>9444</v>
      </c>
      <c r="F56" s="31"/>
      <c r="G56" s="31"/>
      <c r="H56" s="142">
        <v>7.635</v>
      </c>
      <c r="I56" s="142">
        <v>9.557</v>
      </c>
      <c r="J56" s="142">
        <v>7.85</v>
      </c>
      <c r="K56" s="32"/>
    </row>
    <row r="57" spans="1:11" s="33" customFormat="1" ht="11.25" customHeight="1">
      <c r="A57" s="35" t="s">
        <v>44</v>
      </c>
      <c r="B57" s="29"/>
      <c r="C57" s="30">
        <v>6833</v>
      </c>
      <c r="D57" s="30">
        <v>6291</v>
      </c>
      <c r="E57" s="30">
        <v>7018</v>
      </c>
      <c r="F57" s="31"/>
      <c r="G57" s="31"/>
      <c r="H57" s="142">
        <v>7.291</v>
      </c>
      <c r="I57" s="142">
        <v>16.074</v>
      </c>
      <c r="J57" s="142">
        <v>7.505</v>
      </c>
      <c r="K57" s="32"/>
    </row>
    <row r="58" spans="1:11" s="33" customFormat="1" ht="11.25" customHeight="1">
      <c r="A58" s="35" t="s">
        <v>45</v>
      </c>
      <c r="B58" s="29"/>
      <c r="C58" s="30">
        <v>9167</v>
      </c>
      <c r="D58" s="30">
        <v>8182</v>
      </c>
      <c r="E58" s="30">
        <v>8182</v>
      </c>
      <c r="F58" s="31"/>
      <c r="G58" s="31"/>
      <c r="H58" s="142">
        <v>7.819</v>
      </c>
      <c r="I58" s="142">
        <v>15.414</v>
      </c>
      <c r="J58" s="142">
        <v>2.732</v>
      </c>
      <c r="K58" s="32"/>
    </row>
    <row r="59" spans="1:11" s="42" customFormat="1" ht="11.25" customHeight="1">
      <c r="A59" s="36" t="s">
        <v>46</v>
      </c>
      <c r="B59" s="37"/>
      <c r="C59" s="38">
        <v>61291</v>
      </c>
      <c r="D59" s="38">
        <v>51996</v>
      </c>
      <c r="E59" s="38">
        <v>50810</v>
      </c>
      <c r="F59" s="39">
        <v>97.71905531194707</v>
      </c>
      <c r="G59" s="40"/>
      <c r="H59" s="143">
        <v>67.837</v>
      </c>
      <c r="I59" s="144">
        <v>84.962</v>
      </c>
      <c r="J59" s="144">
        <v>55.467</v>
      </c>
      <c r="K59" s="41">
        <v>65.28448012052446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2"/>
      <c r="I60" s="142"/>
      <c r="J60" s="142"/>
      <c r="K60" s="32"/>
    </row>
    <row r="61" spans="1:11" s="33" customFormat="1" ht="11.25" customHeight="1">
      <c r="A61" s="35" t="s">
        <v>47</v>
      </c>
      <c r="B61" s="29"/>
      <c r="C61" s="30">
        <v>44</v>
      </c>
      <c r="D61" s="30">
        <v>43</v>
      </c>
      <c r="E61" s="30"/>
      <c r="F61" s="31"/>
      <c r="G61" s="31"/>
      <c r="H61" s="142">
        <v>0.05</v>
      </c>
      <c r="I61" s="142">
        <v>0.041</v>
      </c>
      <c r="J61" s="142"/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42"/>
      <c r="I62" s="142"/>
      <c r="J62" s="142"/>
      <c r="K62" s="32"/>
    </row>
    <row r="63" spans="1:11" s="33" customFormat="1" ht="11.25" customHeight="1">
      <c r="A63" s="35" t="s">
        <v>49</v>
      </c>
      <c r="B63" s="29"/>
      <c r="C63" s="30">
        <v>201</v>
      </c>
      <c r="D63" s="30">
        <v>202</v>
      </c>
      <c r="E63" s="30">
        <v>127</v>
      </c>
      <c r="F63" s="31"/>
      <c r="G63" s="31"/>
      <c r="H63" s="142">
        <v>0.12</v>
      </c>
      <c r="I63" s="142">
        <v>0.125</v>
      </c>
      <c r="J63" s="142">
        <v>0.218</v>
      </c>
      <c r="K63" s="32"/>
    </row>
    <row r="64" spans="1:11" s="42" customFormat="1" ht="11.25" customHeight="1">
      <c r="A64" s="36" t="s">
        <v>50</v>
      </c>
      <c r="B64" s="37"/>
      <c r="C64" s="38">
        <v>245</v>
      </c>
      <c r="D64" s="38">
        <v>245</v>
      </c>
      <c r="E64" s="38">
        <v>127</v>
      </c>
      <c r="F64" s="39">
        <v>51.83673469387755</v>
      </c>
      <c r="G64" s="40"/>
      <c r="H64" s="143">
        <v>0.16999999999999998</v>
      </c>
      <c r="I64" s="144">
        <v>0.166</v>
      </c>
      <c r="J64" s="144">
        <v>0.218</v>
      </c>
      <c r="K64" s="41">
        <v>131.32530120481928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2"/>
      <c r="I65" s="142"/>
      <c r="J65" s="142"/>
      <c r="K65" s="32"/>
    </row>
    <row r="66" spans="1:11" s="42" customFormat="1" ht="11.25" customHeight="1">
      <c r="A66" s="36" t="s">
        <v>51</v>
      </c>
      <c r="B66" s="37"/>
      <c r="C66" s="38">
        <v>96</v>
      </c>
      <c r="D66" s="38">
        <v>17</v>
      </c>
      <c r="E66" s="38">
        <v>58</v>
      </c>
      <c r="F66" s="39">
        <v>341.1764705882353</v>
      </c>
      <c r="G66" s="40"/>
      <c r="H66" s="143">
        <v>0.069</v>
      </c>
      <c r="I66" s="144">
        <v>0.014</v>
      </c>
      <c r="J66" s="144">
        <v>0.052</v>
      </c>
      <c r="K66" s="41">
        <v>371.42857142857144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2"/>
      <c r="I67" s="142"/>
      <c r="J67" s="142"/>
      <c r="K67" s="32"/>
    </row>
    <row r="68" spans="1:11" s="33" customFormat="1" ht="11.25" customHeight="1">
      <c r="A68" s="35" t="s">
        <v>52</v>
      </c>
      <c r="B68" s="29"/>
      <c r="C68" s="30">
        <v>6350</v>
      </c>
      <c r="D68" s="30">
        <v>7100</v>
      </c>
      <c r="E68" s="30">
        <v>6000</v>
      </c>
      <c r="F68" s="31"/>
      <c r="G68" s="31"/>
      <c r="H68" s="142">
        <v>7.112</v>
      </c>
      <c r="I68" s="142">
        <v>8.6</v>
      </c>
      <c r="J68" s="142">
        <v>6.8</v>
      </c>
      <c r="K68" s="32"/>
    </row>
    <row r="69" spans="1:11" s="33" customFormat="1" ht="11.25" customHeight="1">
      <c r="A69" s="35" t="s">
        <v>53</v>
      </c>
      <c r="B69" s="29"/>
      <c r="C69" s="30">
        <v>180</v>
      </c>
      <c r="D69" s="30">
        <v>300</v>
      </c>
      <c r="E69" s="30">
        <v>160</v>
      </c>
      <c r="F69" s="31"/>
      <c r="G69" s="31"/>
      <c r="H69" s="142">
        <v>0.162</v>
      </c>
      <c r="I69" s="142">
        <v>0.25</v>
      </c>
      <c r="J69" s="142">
        <v>0.14</v>
      </c>
      <c r="K69" s="32"/>
    </row>
    <row r="70" spans="1:11" s="42" customFormat="1" ht="11.25" customHeight="1">
      <c r="A70" s="36" t="s">
        <v>54</v>
      </c>
      <c r="B70" s="37"/>
      <c r="C70" s="38">
        <v>6530</v>
      </c>
      <c r="D70" s="38">
        <v>7400</v>
      </c>
      <c r="E70" s="38">
        <v>6160</v>
      </c>
      <c r="F70" s="39">
        <v>83.24324324324324</v>
      </c>
      <c r="G70" s="40"/>
      <c r="H70" s="143">
        <v>7.274</v>
      </c>
      <c r="I70" s="144">
        <v>8.85</v>
      </c>
      <c r="J70" s="144">
        <v>6.9399999999999995</v>
      </c>
      <c r="K70" s="41">
        <v>78.4180790960452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2"/>
      <c r="I71" s="142"/>
      <c r="J71" s="142"/>
      <c r="K71" s="32"/>
    </row>
    <row r="72" spans="1:11" s="33" customFormat="1" ht="11.25" customHeight="1">
      <c r="A72" s="35" t="s">
        <v>55</v>
      </c>
      <c r="B72" s="29"/>
      <c r="C72" s="30">
        <v>17</v>
      </c>
      <c r="D72" s="30">
        <v>36</v>
      </c>
      <c r="E72" s="30">
        <v>26</v>
      </c>
      <c r="F72" s="31"/>
      <c r="G72" s="31"/>
      <c r="H72" s="142">
        <v>0.007</v>
      </c>
      <c r="I72" s="142">
        <v>0.032</v>
      </c>
      <c r="J72" s="142">
        <v>0.026</v>
      </c>
      <c r="K72" s="32"/>
    </row>
    <row r="73" spans="1:11" s="33" customFormat="1" ht="11.25" customHeight="1">
      <c r="A73" s="35" t="s">
        <v>56</v>
      </c>
      <c r="B73" s="29"/>
      <c r="C73" s="30">
        <v>1198</v>
      </c>
      <c r="D73" s="30">
        <v>855</v>
      </c>
      <c r="E73" s="30">
        <v>526</v>
      </c>
      <c r="F73" s="31"/>
      <c r="G73" s="31"/>
      <c r="H73" s="142">
        <v>1.319</v>
      </c>
      <c r="I73" s="142">
        <v>1.352</v>
      </c>
      <c r="J73" s="142">
        <v>0.589</v>
      </c>
      <c r="K73" s="32"/>
    </row>
    <row r="74" spans="1:11" s="33" customFormat="1" ht="11.25" customHeight="1">
      <c r="A74" s="35" t="s">
        <v>57</v>
      </c>
      <c r="B74" s="29"/>
      <c r="C74" s="30">
        <v>7192</v>
      </c>
      <c r="D74" s="30">
        <v>7178</v>
      </c>
      <c r="E74" s="30">
        <v>6288</v>
      </c>
      <c r="F74" s="31"/>
      <c r="G74" s="31"/>
      <c r="H74" s="142">
        <v>8.63</v>
      </c>
      <c r="I74" s="142">
        <v>14.356</v>
      </c>
      <c r="J74" s="142">
        <v>6.107</v>
      </c>
      <c r="K74" s="32"/>
    </row>
    <row r="75" spans="1:11" s="33" customFormat="1" ht="11.25" customHeight="1">
      <c r="A75" s="35" t="s">
        <v>58</v>
      </c>
      <c r="B75" s="29"/>
      <c r="C75" s="30">
        <v>1543</v>
      </c>
      <c r="D75" s="30">
        <v>1635</v>
      </c>
      <c r="E75" s="30">
        <v>1724</v>
      </c>
      <c r="F75" s="31"/>
      <c r="G75" s="31"/>
      <c r="H75" s="142">
        <v>0.658</v>
      </c>
      <c r="I75" s="142">
        <v>0.731</v>
      </c>
      <c r="J75" s="142">
        <v>1.235</v>
      </c>
      <c r="K75" s="32"/>
    </row>
    <row r="76" spans="1:11" s="33" customFormat="1" ht="11.25" customHeight="1">
      <c r="A76" s="35" t="s">
        <v>59</v>
      </c>
      <c r="B76" s="29"/>
      <c r="C76" s="30">
        <v>120</v>
      </c>
      <c r="D76" s="30">
        <v>120</v>
      </c>
      <c r="E76" s="30">
        <v>175.31</v>
      </c>
      <c r="F76" s="31"/>
      <c r="G76" s="31"/>
      <c r="H76" s="142">
        <v>0.132</v>
      </c>
      <c r="I76" s="142">
        <v>0.237</v>
      </c>
      <c r="J76" s="142">
        <v>0.209</v>
      </c>
      <c r="K76" s="32"/>
    </row>
    <row r="77" spans="1:11" s="33" customFormat="1" ht="11.25" customHeight="1">
      <c r="A77" s="35" t="s">
        <v>60</v>
      </c>
      <c r="B77" s="29"/>
      <c r="C77" s="30">
        <v>97</v>
      </c>
      <c r="D77" s="30">
        <v>225</v>
      </c>
      <c r="E77" s="30">
        <v>185</v>
      </c>
      <c r="F77" s="31"/>
      <c r="G77" s="31"/>
      <c r="H77" s="142">
        <v>0.068</v>
      </c>
      <c r="I77" s="142">
        <v>0.27</v>
      </c>
      <c r="J77" s="142">
        <v>0.176</v>
      </c>
      <c r="K77" s="32"/>
    </row>
    <row r="78" spans="1:11" s="33" customFormat="1" ht="11.25" customHeight="1">
      <c r="A78" s="35" t="s">
        <v>61</v>
      </c>
      <c r="B78" s="29"/>
      <c r="C78" s="30">
        <v>1882</v>
      </c>
      <c r="D78" s="30">
        <v>1395</v>
      </c>
      <c r="E78" s="30">
        <v>1290</v>
      </c>
      <c r="F78" s="31"/>
      <c r="G78" s="31"/>
      <c r="H78" s="142">
        <v>1.773</v>
      </c>
      <c r="I78" s="142">
        <v>1.325</v>
      </c>
      <c r="J78" s="142">
        <v>1.355</v>
      </c>
      <c r="K78" s="32"/>
    </row>
    <row r="79" spans="1:11" s="33" customFormat="1" ht="11.25" customHeight="1">
      <c r="A79" s="35" t="s">
        <v>62</v>
      </c>
      <c r="B79" s="29"/>
      <c r="C79" s="30">
        <v>4184</v>
      </c>
      <c r="D79" s="30">
        <v>3972</v>
      </c>
      <c r="E79" s="30">
        <v>3361</v>
      </c>
      <c r="F79" s="31"/>
      <c r="G79" s="31"/>
      <c r="H79" s="142">
        <v>6.503</v>
      </c>
      <c r="I79" s="142">
        <v>3.355</v>
      </c>
      <c r="J79" s="142">
        <v>3.025</v>
      </c>
      <c r="K79" s="32"/>
    </row>
    <row r="80" spans="1:11" s="42" customFormat="1" ht="11.25" customHeight="1">
      <c r="A80" s="43" t="s">
        <v>63</v>
      </c>
      <c r="B80" s="37"/>
      <c r="C80" s="38">
        <v>16233</v>
      </c>
      <c r="D80" s="38">
        <v>15416</v>
      </c>
      <c r="E80" s="38">
        <v>13575.31</v>
      </c>
      <c r="F80" s="39">
        <v>88.05987285936689</v>
      </c>
      <c r="G80" s="40"/>
      <c r="H80" s="143">
        <v>19.09</v>
      </c>
      <c r="I80" s="144">
        <v>21.657999999999998</v>
      </c>
      <c r="J80" s="144">
        <v>12.722000000000001</v>
      </c>
      <c r="K80" s="41">
        <v>58.74041924462093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2"/>
      <c r="I81" s="142"/>
      <c r="J81" s="142"/>
      <c r="K81" s="32"/>
    </row>
    <row r="82" spans="1:11" s="33" customFormat="1" ht="11.25" customHeight="1">
      <c r="A82" s="35" t="s">
        <v>64</v>
      </c>
      <c r="B82" s="29"/>
      <c r="C82" s="30">
        <v>24</v>
      </c>
      <c r="D82" s="30">
        <v>24</v>
      </c>
      <c r="E82" s="30">
        <v>24</v>
      </c>
      <c r="F82" s="31"/>
      <c r="G82" s="31"/>
      <c r="H82" s="142">
        <v>0.015</v>
      </c>
      <c r="I82" s="142">
        <v>0.015</v>
      </c>
      <c r="J82" s="142">
        <v>0.026</v>
      </c>
      <c r="K82" s="32"/>
    </row>
    <row r="83" spans="1:11" s="33" customFormat="1" ht="11.25" customHeight="1">
      <c r="A83" s="35" t="s">
        <v>65</v>
      </c>
      <c r="B83" s="29"/>
      <c r="C83" s="30">
        <v>5</v>
      </c>
      <c r="D83" s="30"/>
      <c r="E83" s="30"/>
      <c r="F83" s="31"/>
      <c r="G83" s="31"/>
      <c r="H83" s="142">
        <v>0.003</v>
      </c>
      <c r="I83" s="142"/>
      <c r="J83" s="142"/>
      <c r="K83" s="32"/>
    </row>
    <row r="84" spans="1:11" s="42" customFormat="1" ht="11.25" customHeight="1">
      <c r="A84" s="36" t="s">
        <v>66</v>
      </c>
      <c r="B84" s="37"/>
      <c r="C84" s="38">
        <v>29</v>
      </c>
      <c r="D84" s="38">
        <v>24</v>
      </c>
      <c r="E84" s="38">
        <v>24</v>
      </c>
      <c r="F84" s="39">
        <v>100</v>
      </c>
      <c r="G84" s="40"/>
      <c r="H84" s="143">
        <v>0.018</v>
      </c>
      <c r="I84" s="144">
        <v>0.015</v>
      </c>
      <c r="J84" s="144">
        <v>0.026</v>
      </c>
      <c r="K84" s="41">
        <v>173.33333333333334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2"/>
      <c r="I85" s="142"/>
      <c r="J85" s="142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5"/>
      <c r="I86" s="146"/>
      <c r="J86" s="146"/>
      <c r="K86" s="50"/>
    </row>
    <row r="87" spans="1:11" s="42" customFormat="1" ht="11.25" customHeight="1">
      <c r="A87" s="51" t="s">
        <v>67</v>
      </c>
      <c r="B87" s="52"/>
      <c r="C87" s="53">
        <v>173854</v>
      </c>
      <c r="D87" s="53">
        <v>148618</v>
      </c>
      <c r="E87" s="53">
        <v>142691.31</v>
      </c>
      <c r="F87" s="54">
        <f>IF(D87&gt;0,100*E87/D87,0)</f>
        <v>96.01213177407851</v>
      </c>
      <c r="G87" s="40"/>
      <c r="H87" s="147">
        <v>186.406</v>
      </c>
      <c r="I87" s="148">
        <v>262.974</v>
      </c>
      <c r="J87" s="148">
        <v>166.36300000000003</v>
      </c>
      <c r="K87" s="54">
        <f>IF(I87&gt;0,100*J87/I87,0)</f>
        <v>63.26214758873502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5" useFirstPageNumber="1" horizontalDpi="600" verticalDpi="600" orientation="portrait" paperSize="9" scale="72" r:id="rId1"/>
  <headerFooter alignWithMargins="0">
    <oddFooter>&amp;C&amp;P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28"/>
  <dimension ref="A1:K625"/>
  <sheetViews>
    <sheetView view="pageBreakPreview" zoomScale="98" zoomScaleSheetLayoutView="98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6" t="s">
        <v>0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</row>
    <row r="2" spans="1:11" s="1" customFormat="1" ht="11.25" customHeight="1">
      <c r="A2" s="3" t="s">
        <v>86</v>
      </c>
      <c r="B2" s="4"/>
      <c r="C2" s="4"/>
      <c r="D2" s="4"/>
      <c r="E2" s="5"/>
      <c r="F2" s="4"/>
      <c r="G2" s="4"/>
      <c r="H2" s="4"/>
      <c r="I2" s="6"/>
      <c r="J2" s="187" t="s">
        <v>69</v>
      </c>
      <c r="K2" s="187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8" t="s">
        <v>2</v>
      </c>
      <c r="D4" s="189"/>
      <c r="E4" s="189"/>
      <c r="F4" s="190"/>
      <c r="G4" s="9"/>
      <c r="H4" s="191" t="s">
        <v>3</v>
      </c>
      <c r="I4" s="192"/>
      <c r="J4" s="192"/>
      <c r="K4" s="193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2017</v>
      </c>
      <c r="D6" s="16">
        <f>E6-1</f>
        <v>2018</v>
      </c>
      <c r="E6" s="16">
        <v>2019</v>
      </c>
      <c r="F6" s="17">
        <f>E6</f>
        <v>2019</v>
      </c>
      <c r="G6" s="18"/>
      <c r="H6" s="15">
        <f>J6-2</f>
        <v>2017</v>
      </c>
      <c r="I6" s="16">
        <f>J6-1</f>
        <v>2018</v>
      </c>
      <c r="J6" s="16">
        <v>2019</v>
      </c>
      <c r="K6" s="17">
        <f>J6</f>
        <v>2019</v>
      </c>
    </row>
    <row r="7" spans="1:11" s="10" customFormat="1" ht="11.25" customHeight="1" thickBot="1">
      <c r="A7" s="19"/>
      <c r="B7" s="8"/>
      <c r="C7" s="20" t="s">
        <v>309</v>
      </c>
      <c r="D7" s="21" t="s">
        <v>6</v>
      </c>
      <c r="E7" s="21">
        <v>6</v>
      </c>
      <c r="F7" s="22" t="str">
        <f>CONCATENATE(D6,"=100")</f>
        <v>2018=100</v>
      </c>
      <c r="G7" s="23"/>
      <c r="H7" s="20" t="s">
        <v>309</v>
      </c>
      <c r="I7" s="21" t="s">
        <v>6</v>
      </c>
      <c r="J7" s="21">
        <v>6</v>
      </c>
      <c r="K7" s="22" t="str">
        <f>CONCATENATE(I6,"=100")</f>
        <v>2018=100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2"/>
      <c r="I9" s="142"/>
      <c r="J9" s="142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2"/>
      <c r="I10" s="142"/>
      <c r="J10" s="142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2"/>
      <c r="I11" s="142"/>
      <c r="J11" s="142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2"/>
      <c r="I12" s="142"/>
      <c r="J12" s="142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43"/>
      <c r="I13" s="144"/>
      <c r="J13" s="144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2"/>
      <c r="I14" s="142"/>
      <c r="J14" s="142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3"/>
      <c r="I15" s="144"/>
      <c r="J15" s="144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2"/>
      <c r="I16" s="142"/>
      <c r="J16" s="142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43"/>
      <c r="I17" s="144"/>
      <c r="J17" s="144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2"/>
      <c r="I18" s="142"/>
      <c r="J18" s="142"/>
      <c r="K18" s="32"/>
    </row>
    <row r="19" spans="1:11" s="33" customFormat="1" ht="11.25" customHeight="1">
      <c r="A19" s="28" t="s">
        <v>14</v>
      </c>
      <c r="B19" s="29"/>
      <c r="C19" s="30">
        <v>13</v>
      </c>
      <c r="D19" s="30"/>
      <c r="E19" s="30"/>
      <c r="F19" s="31"/>
      <c r="G19" s="31"/>
      <c r="H19" s="142">
        <v>0.012</v>
      </c>
      <c r="I19" s="142"/>
      <c r="J19" s="142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2"/>
      <c r="I20" s="142"/>
      <c r="J20" s="142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2"/>
      <c r="I21" s="142"/>
      <c r="J21" s="142"/>
      <c r="K21" s="32"/>
    </row>
    <row r="22" spans="1:11" s="42" customFormat="1" ht="11.25" customHeight="1">
      <c r="A22" s="36" t="s">
        <v>17</v>
      </c>
      <c r="B22" s="37"/>
      <c r="C22" s="38">
        <v>13</v>
      </c>
      <c r="D22" s="38"/>
      <c r="E22" s="38"/>
      <c r="F22" s="39"/>
      <c r="G22" s="40"/>
      <c r="H22" s="143">
        <v>0.012</v>
      </c>
      <c r="I22" s="144"/>
      <c r="J22" s="144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2"/>
      <c r="I23" s="142"/>
      <c r="J23" s="142"/>
      <c r="K23" s="32"/>
    </row>
    <row r="24" spans="1:11" s="42" customFormat="1" ht="11.25" customHeight="1">
      <c r="A24" s="36" t="s">
        <v>18</v>
      </c>
      <c r="B24" s="37"/>
      <c r="C24" s="38">
        <v>863</v>
      </c>
      <c r="D24" s="38">
        <v>865</v>
      </c>
      <c r="E24" s="38">
        <v>780</v>
      </c>
      <c r="F24" s="39">
        <v>90.17341040462428</v>
      </c>
      <c r="G24" s="40"/>
      <c r="H24" s="143">
        <v>0.768</v>
      </c>
      <c r="I24" s="144">
        <v>0.797</v>
      </c>
      <c r="J24" s="144">
        <v>0.575</v>
      </c>
      <c r="K24" s="41">
        <v>72.14554579673775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2"/>
      <c r="I25" s="142"/>
      <c r="J25" s="142"/>
      <c r="K25" s="32"/>
    </row>
    <row r="26" spans="1:11" s="42" customFormat="1" ht="11.25" customHeight="1">
      <c r="A26" s="36" t="s">
        <v>19</v>
      </c>
      <c r="B26" s="37"/>
      <c r="C26" s="38">
        <v>318</v>
      </c>
      <c r="D26" s="38">
        <v>450</v>
      </c>
      <c r="E26" s="38">
        <v>350</v>
      </c>
      <c r="F26" s="39">
        <v>77.77777777777777</v>
      </c>
      <c r="G26" s="40"/>
      <c r="H26" s="143">
        <v>0.25</v>
      </c>
      <c r="I26" s="144">
        <v>0.8</v>
      </c>
      <c r="J26" s="144">
        <v>0.41</v>
      </c>
      <c r="K26" s="41">
        <v>51.25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2"/>
      <c r="I27" s="142"/>
      <c r="J27" s="142"/>
      <c r="K27" s="32"/>
    </row>
    <row r="28" spans="1:11" s="33" customFormat="1" ht="11.25" customHeight="1">
      <c r="A28" s="35" t="s">
        <v>20</v>
      </c>
      <c r="B28" s="29"/>
      <c r="C28" s="30">
        <v>6701</v>
      </c>
      <c r="D28" s="30">
        <v>8351</v>
      </c>
      <c r="E28" s="30">
        <v>8831</v>
      </c>
      <c r="F28" s="31"/>
      <c r="G28" s="31"/>
      <c r="H28" s="142">
        <v>9.981</v>
      </c>
      <c r="I28" s="142">
        <v>12.332</v>
      </c>
      <c r="J28" s="142">
        <v>12.671</v>
      </c>
      <c r="K28" s="32"/>
    </row>
    <row r="29" spans="1:11" s="33" customFormat="1" ht="11.25" customHeight="1">
      <c r="A29" s="35" t="s">
        <v>21</v>
      </c>
      <c r="B29" s="29"/>
      <c r="C29" s="30">
        <v>401</v>
      </c>
      <c r="D29" s="30">
        <v>450</v>
      </c>
      <c r="E29" s="30">
        <v>521</v>
      </c>
      <c r="F29" s="31"/>
      <c r="G29" s="31"/>
      <c r="H29" s="142">
        <v>0.293</v>
      </c>
      <c r="I29" s="142">
        <v>0.558</v>
      </c>
      <c r="J29" s="142">
        <v>0.558</v>
      </c>
      <c r="K29" s="32"/>
    </row>
    <row r="30" spans="1:11" s="33" customFormat="1" ht="11.25" customHeight="1">
      <c r="A30" s="35" t="s">
        <v>22</v>
      </c>
      <c r="B30" s="29"/>
      <c r="C30" s="30">
        <v>2390</v>
      </c>
      <c r="D30" s="30">
        <v>3584</v>
      </c>
      <c r="E30" s="30">
        <v>4204</v>
      </c>
      <c r="F30" s="31"/>
      <c r="G30" s="31"/>
      <c r="H30" s="142">
        <v>4.807</v>
      </c>
      <c r="I30" s="142">
        <v>3.007</v>
      </c>
      <c r="J30" s="142">
        <v>3.222</v>
      </c>
      <c r="K30" s="32"/>
    </row>
    <row r="31" spans="1:11" s="42" customFormat="1" ht="11.25" customHeight="1">
      <c r="A31" s="43" t="s">
        <v>23</v>
      </c>
      <c r="B31" s="37"/>
      <c r="C31" s="38">
        <v>9492</v>
      </c>
      <c r="D31" s="38">
        <v>12385</v>
      </c>
      <c r="E31" s="38">
        <v>13556</v>
      </c>
      <c r="F31" s="39">
        <v>109.45498587000404</v>
      </c>
      <c r="G31" s="40"/>
      <c r="H31" s="143">
        <v>15.081</v>
      </c>
      <c r="I31" s="144">
        <v>15.897</v>
      </c>
      <c r="J31" s="144">
        <v>16.451</v>
      </c>
      <c r="K31" s="41">
        <v>103.48493426432661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2"/>
      <c r="I32" s="142"/>
      <c r="J32" s="142"/>
      <c r="K32" s="32"/>
    </row>
    <row r="33" spans="1:11" s="33" customFormat="1" ht="11.25" customHeight="1">
      <c r="A33" s="35" t="s">
        <v>24</v>
      </c>
      <c r="B33" s="29"/>
      <c r="C33" s="30">
        <v>964</v>
      </c>
      <c r="D33" s="30">
        <v>990</v>
      </c>
      <c r="E33" s="30">
        <v>990</v>
      </c>
      <c r="F33" s="31"/>
      <c r="G33" s="31"/>
      <c r="H33" s="142">
        <v>1.01</v>
      </c>
      <c r="I33" s="142">
        <v>1.05</v>
      </c>
      <c r="J33" s="142">
        <v>0.9</v>
      </c>
      <c r="K33" s="32"/>
    </row>
    <row r="34" spans="1:11" s="33" customFormat="1" ht="11.25" customHeight="1">
      <c r="A34" s="35" t="s">
        <v>25</v>
      </c>
      <c r="B34" s="29"/>
      <c r="C34" s="30">
        <v>109</v>
      </c>
      <c r="D34" s="30">
        <v>245</v>
      </c>
      <c r="E34" s="30">
        <v>220</v>
      </c>
      <c r="F34" s="31"/>
      <c r="G34" s="31"/>
      <c r="H34" s="142">
        <v>0.184</v>
      </c>
      <c r="I34" s="142">
        <v>0.35</v>
      </c>
      <c r="J34" s="142">
        <v>0.37</v>
      </c>
      <c r="K34" s="32"/>
    </row>
    <row r="35" spans="1:11" s="33" customFormat="1" ht="11.25" customHeight="1">
      <c r="A35" s="35" t="s">
        <v>26</v>
      </c>
      <c r="B35" s="29"/>
      <c r="C35" s="30">
        <v>1113</v>
      </c>
      <c r="D35" s="30">
        <v>1800</v>
      </c>
      <c r="E35" s="30">
        <v>1400</v>
      </c>
      <c r="F35" s="31"/>
      <c r="G35" s="31"/>
      <c r="H35" s="142">
        <v>1.597</v>
      </c>
      <c r="I35" s="142">
        <v>2.4</v>
      </c>
      <c r="J35" s="142">
        <v>1.8</v>
      </c>
      <c r="K35" s="32"/>
    </row>
    <row r="36" spans="1:11" s="33" customFormat="1" ht="11.25" customHeight="1">
      <c r="A36" s="35" t="s">
        <v>27</v>
      </c>
      <c r="B36" s="29"/>
      <c r="C36" s="30">
        <v>110</v>
      </c>
      <c r="D36" s="30">
        <v>110</v>
      </c>
      <c r="E36" s="30">
        <v>181</v>
      </c>
      <c r="F36" s="31"/>
      <c r="G36" s="31"/>
      <c r="H36" s="142">
        <v>0.113</v>
      </c>
      <c r="I36" s="142">
        <v>0.113</v>
      </c>
      <c r="J36" s="142">
        <v>0.126</v>
      </c>
      <c r="K36" s="32"/>
    </row>
    <row r="37" spans="1:11" s="42" customFormat="1" ht="11.25" customHeight="1">
      <c r="A37" s="36" t="s">
        <v>28</v>
      </c>
      <c r="B37" s="37"/>
      <c r="C37" s="38">
        <v>2296</v>
      </c>
      <c r="D37" s="38">
        <v>3145</v>
      </c>
      <c r="E37" s="38">
        <v>2791</v>
      </c>
      <c r="F37" s="39">
        <v>88.74403815580285</v>
      </c>
      <c r="G37" s="40"/>
      <c r="H37" s="143">
        <v>2.904</v>
      </c>
      <c r="I37" s="144">
        <v>3.913</v>
      </c>
      <c r="J37" s="144">
        <v>3.196</v>
      </c>
      <c r="K37" s="41">
        <v>81.67646307181192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2"/>
      <c r="I38" s="142"/>
      <c r="J38" s="142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43"/>
      <c r="I39" s="144"/>
      <c r="J39" s="144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2"/>
      <c r="I40" s="142"/>
      <c r="J40" s="142"/>
      <c r="K40" s="32"/>
    </row>
    <row r="41" spans="1:11" s="33" customFormat="1" ht="11.25" customHeight="1">
      <c r="A41" s="28" t="s">
        <v>30</v>
      </c>
      <c r="B41" s="29"/>
      <c r="C41" s="30">
        <v>75</v>
      </c>
      <c r="D41" s="30">
        <v>250</v>
      </c>
      <c r="E41" s="30">
        <v>26</v>
      </c>
      <c r="F41" s="31"/>
      <c r="G41" s="31"/>
      <c r="H41" s="142">
        <v>0.037</v>
      </c>
      <c r="I41" s="142">
        <v>0.504</v>
      </c>
      <c r="J41" s="142">
        <v>0.018</v>
      </c>
      <c r="K41" s="32"/>
    </row>
    <row r="42" spans="1:11" s="33" customFormat="1" ht="11.25" customHeight="1">
      <c r="A42" s="35" t="s">
        <v>31</v>
      </c>
      <c r="B42" s="29"/>
      <c r="C42" s="30">
        <v>14284</v>
      </c>
      <c r="D42" s="30">
        <v>8850</v>
      </c>
      <c r="E42" s="30">
        <v>5503</v>
      </c>
      <c r="F42" s="31"/>
      <c r="G42" s="31"/>
      <c r="H42" s="142">
        <v>8.682</v>
      </c>
      <c r="I42" s="142">
        <v>12.628</v>
      </c>
      <c r="J42" s="142">
        <v>2.907</v>
      </c>
      <c r="K42" s="32"/>
    </row>
    <row r="43" spans="1:11" s="33" customFormat="1" ht="11.25" customHeight="1">
      <c r="A43" s="35" t="s">
        <v>32</v>
      </c>
      <c r="B43" s="29"/>
      <c r="C43" s="30">
        <v>3390</v>
      </c>
      <c r="D43" s="30">
        <v>2830</v>
      </c>
      <c r="E43" s="30">
        <v>2103</v>
      </c>
      <c r="F43" s="31"/>
      <c r="G43" s="31"/>
      <c r="H43" s="142">
        <v>1.725</v>
      </c>
      <c r="I43" s="142">
        <v>2.321</v>
      </c>
      <c r="J43" s="142">
        <v>1.038</v>
      </c>
      <c r="K43" s="32"/>
    </row>
    <row r="44" spans="1:11" s="33" customFormat="1" ht="11.25" customHeight="1">
      <c r="A44" s="35" t="s">
        <v>33</v>
      </c>
      <c r="B44" s="29"/>
      <c r="C44" s="30">
        <v>25687</v>
      </c>
      <c r="D44" s="30">
        <v>11568</v>
      </c>
      <c r="E44" s="30">
        <v>6480</v>
      </c>
      <c r="F44" s="31"/>
      <c r="G44" s="31"/>
      <c r="H44" s="142">
        <v>8.005</v>
      </c>
      <c r="I44" s="142">
        <v>18.509</v>
      </c>
      <c r="J44" s="142">
        <v>3.517</v>
      </c>
      <c r="K44" s="32"/>
    </row>
    <row r="45" spans="1:11" s="33" customFormat="1" ht="11.25" customHeight="1">
      <c r="A45" s="35" t="s">
        <v>34</v>
      </c>
      <c r="B45" s="29"/>
      <c r="C45" s="30">
        <v>1129</v>
      </c>
      <c r="D45" s="30">
        <v>1787</v>
      </c>
      <c r="E45" s="30">
        <v>1275</v>
      </c>
      <c r="F45" s="31"/>
      <c r="G45" s="31"/>
      <c r="H45" s="142">
        <v>0.769</v>
      </c>
      <c r="I45" s="142">
        <v>1.902</v>
      </c>
      <c r="J45" s="142">
        <v>0.875</v>
      </c>
      <c r="K45" s="32"/>
    </row>
    <row r="46" spans="1:11" s="33" customFormat="1" ht="11.25" customHeight="1">
      <c r="A46" s="35" t="s">
        <v>35</v>
      </c>
      <c r="B46" s="29"/>
      <c r="C46" s="30">
        <v>5448</v>
      </c>
      <c r="D46" s="30">
        <v>4483</v>
      </c>
      <c r="E46" s="30">
        <v>4233</v>
      </c>
      <c r="F46" s="31"/>
      <c r="G46" s="31"/>
      <c r="H46" s="142">
        <v>1.469</v>
      </c>
      <c r="I46" s="142">
        <v>3.645</v>
      </c>
      <c r="J46" s="142">
        <v>3.062</v>
      </c>
      <c r="K46" s="32"/>
    </row>
    <row r="47" spans="1:11" s="33" customFormat="1" ht="11.25" customHeight="1">
      <c r="A47" s="35" t="s">
        <v>36</v>
      </c>
      <c r="B47" s="29"/>
      <c r="C47" s="30">
        <v>4177</v>
      </c>
      <c r="D47" s="30">
        <v>1206</v>
      </c>
      <c r="E47" s="30">
        <v>4333</v>
      </c>
      <c r="F47" s="31"/>
      <c r="G47" s="31"/>
      <c r="H47" s="142">
        <v>1.771</v>
      </c>
      <c r="I47" s="142">
        <v>1.596</v>
      </c>
      <c r="J47" s="142">
        <v>2.368</v>
      </c>
      <c r="K47" s="32"/>
    </row>
    <row r="48" spans="1:11" s="33" customFormat="1" ht="11.25" customHeight="1">
      <c r="A48" s="35" t="s">
        <v>37</v>
      </c>
      <c r="B48" s="29"/>
      <c r="C48" s="30">
        <v>15379</v>
      </c>
      <c r="D48" s="30">
        <v>13152</v>
      </c>
      <c r="E48" s="30">
        <v>4200</v>
      </c>
      <c r="F48" s="31"/>
      <c r="G48" s="31"/>
      <c r="H48" s="142">
        <v>0.615</v>
      </c>
      <c r="I48" s="142">
        <v>17.098</v>
      </c>
      <c r="J48" s="142">
        <v>2.1</v>
      </c>
      <c r="K48" s="32"/>
    </row>
    <row r="49" spans="1:11" s="33" customFormat="1" ht="11.25" customHeight="1">
      <c r="A49" s="35" t="s">
        <v>38</v>
      </c>
      <c r="B49" s="29"/>
      <c r="C49" s="30">
        <v>5533</v>
      </c>
      <c r="D49" s="30">
        <v>5043</v>
      </c>
      <c r="E49" s="30">
        <v>3879</v>
      </c>
      <c r="F49" s="31"/>
      <c r="G49" s="31"/>
      <c r="H49" s="142">
        <v>1.61</v>
      </c>
      <c r="I49" s="142">
        <v>6.243</v>
      </c>
      <c r="J49" s="142">
        <v>1.107</v>
      </c>
      <c r="K49" s="32"/>
    </row>
    <row r="50" spans="1:11" s="42" customFormat="1" ht="11.25" customHeight="1">
      <c r="A50" s="43" t="s">
        <v>39</v>
      </c>
      <c r="B50" s="37"/>
      <c r="C50" s="38">
        <v>75102</v>
      </c>
      <c r="D50" s="38">
        <v>49169</v>
      </c>
      <c r="E50" s="38">
        <v>32032</v>
      </c>
      <c r="F50" s="39">
        <v>65.14673879883667</v>
      </c>
      <c r="G50" s="40"/>
      <c r="H50" s="143">
        <v>24.683</v>
      </c>
      <c r="I50" s="144">
        <v>64.446</v>
      </c>
      <c r="J50" s="144">
        <v>16.992</v>
      </c>
      <c r="K50" s="41">
        <v>26.366260124755613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2"/>
      <c r="I51" s="142"/>
      <c r="J51" s="142"/>
      <c r="K51" s="32"/>
    </row>
    <row r="52" spans="1:11" s="42" customFormat="1" ht="11.25" customHeight="1">
      <c r="A52" s="36" t="s">
        <v>40</v>
      </c>
      <c r="B52" s="37"/>
      <c r="C52" s="38">
        <v>851</v>
      </c>
      <c r="D52" s="38">
        <v>101</v>
      </c>
      <c r="E52" s="38">
        <v>101</v>
      </c>
      <c r="F52" s="39">
        <v>100</v>
      </c>
      <c r="G52" s="40"/>
      <c r="H52" s="143">
        <v>0.277</v>
      </c>
      <c r="I52" s="144">
        <v>0.111</v>
      </c>
      <c r="J52" s="144">
        <v>0.111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2"/>
      <c r="I53" s="142"/>
      <c r="J53" s="142"/>
      <c r="K53" s="32"/>
    </row>
    <row r="54" spans="1:11" s="33" customFormat="1" ht="11.25" customHeight="1">
      <c r="A54" s="35" t="s">
        <v>41</v>
      </c>
      <c r="B54" s="29"/>
      <c r="C54" s="30">
        <v>6100</v>
      </c>
      <c r="D54" s="30">
        <v>6700</v>
      </c>
      <c r="E54" s="30">
        <v>5760</v>
      </c>
      <c r="F54" s="31"/>
      <c r="G54" s="31"/>
      <c r="H54" s="142">
        <v>5.325</v>
      </c>
      <c r="I54" s="142">
        <v>6.96</v>
      </c>
      <c r="J54" s="142">
        <v>4.388</v>
      </c>
      <c r="K54" s="32"/>
    </row>
    <row r="55" spans="1:11" s="33" customFormat="1" ht="11.25" customHeight="1">
      <c r="A55" s="35" t="s">
        <v>42</v>
      </c>
      <c r="B55" s="29"/>
      <c r="C55" s="30">
        <v>3761</v>
      </c>
      <c r="D55" s="30">
        <v>2928</v>
      </c>
      <c r="E55" s="30">
        <v>2764</v>
      </c>
      <c r="F55" s="31"/>
      <c r="G55" s="31"/>
      <c r="H55" s="142">
        <v>4.14</v>
      </c>
      <c r="I55" s="142">
        <v>3.52</v>
      </c>
      <c r="J55" s="142">
        <v>3.04</v>
      </c>
      <c r="K55" s="32"/>
    </row>
    <row r="56" spans="1:11" s="33" customFormat="1" ht="11.25" customHeight="1">
      <c r="A56" s="35" t="s">
        <v>43</v>
      </c>
      <c r="B56" s="29"/>
      <c r="C56" s="30">
        <v>7389</v>
      </c>
      <c r="D56" s="30">
        <v>7510</v>
      </c>
      <c r="E56" s="30">
        <v>7084</v>
      </c>
      <c r="F56" s="31"/>
      <c r="G56" s="31"/>
      <c r="H56" s="142">
        <v>4.396</v>
      </c>
      <c r="I56" s="142">
        <v>8.261</v>
      </c>
      <c r="J56" s="142">
        <v>6.34</v>
      </c>
      <c r="K56" s="32"/>
    </row>
    <row r="57" spans="1:11" s="33" customFormat="1" ht="11.25" customHeight="1">
      <c r="A57" s="35" t="s">
        <v>44</v>
      </c>
      <c r="B57" s="29"/>
      <c r="C57" s="30">
        <v>6370</v>
      </c>
      <c r="D57" s="30">
        <v>5652</v>
      </c>
      <c r="E57" s="30">
        <v>4176</v>
      </c>
      <c r="F57" s="31"/>
      <c r="G57" s="31"/>
      <c r="H57" s="142">
        <v>5.139</v>
      </c>
      <c r="I57" s="142">
        <v>7.984</v>
      </c>
      <c r="J57" s="142">
        <v>2.639</v>
      </c>
      <c r="K57" s="32"/>
    </row>
    <row r="58" spans="1:11" s="33" customFormat="1" ht="11.25" customHeight="1">
      <c r="A58" s="35" t="s">
        <v>45</v>
      </c>
      <c r="B58" s="29"/>
      <c r="C58" s="30">
        <v>6448</v>
      </c>
      <c r="D58" s="30">
        <v>6063</v>
      </c>
      <c r="E58" s="30">
        <v>6327</v>
      </c>
      <c r="F58" s="31"/>
      <c r="G58" s="31"/>
      <c r="H58" s="142">
        <v>1.822</v>
      </c>
      <c r="I58" s="142">
        <v>10.039</v>
      </c>
      <c r="J58" s="142">
        <v>1.791</v>
      </c>
      <c r="K58" s="32"/>
    </row>
    <row r="59" spans="1:11" s="42" customFormat="1" ht="11.25" customHeight="1">
      <c r="A59" s="36" t="s">
        <v>46</v>
      </c>
      <c r="B59" s="37"/>
      <c r="C59" s="38">
        <v>30068</v>
      </c>
      <c r="D59" s="38">
        <v>28853</v>
      </c>
      <c r="E59" s="38">
        <v>26111</v>
      </c>
      <c r="F59" s="39">
        <v>90.4966554604374</v>
      </c>
      <c r="G59" s="40"/>
      <c r="H59" s="143">
        <v>20.822</v>
      </c>
      <c r="I59" s="144">
        <v>36.764</v>
      </c>
      <c r="J59" s="144">
        <v>18.198</v>
      </c>
      <c r="K59" s="41">
        <v>49.4995103905995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2"/>
      <c r="I60" s="142"/>
      <c r="J60" s="142"/>
      <c r="K60" s="32"/>
    </row>
    <row r="61" spans="1:11" s="33" customFormat="1" ht="11.25" customHeight="1">
      <c r="A61" s="35" t="s">
        <v>47</v>
      </c>
      <c r="B61" s="29"/>
      <c r="C61" s="30">
        <v>134</v>
      </c>
      <c r="D61" s="30">
        <v>186</v>
      </c>
      <c r="E61" s="30">
        <v>185</v>
      </c>
      <c r="F61" s="31"/>
      <c r="G61" s="31"/>
      <c r="H61" s="142">
        <v>0.099</v>
      </c>
      <c r="I61" s="142">
        <v>0.084</v>
      </c>
      <c r="J61" s="142">
        <v>0.12</v>
      </c>
      <c r="K61" s="32"/>
    </row>
    <row r="62" spans="1:11" s="33" customFormat="1" ht="11.25" customHeight="1">
      <c r="A62" s="35" t="s">
        <v>48</v>
      </c>
      <c r="B62" s="29"/>
      <c r="C62" s="30">
        <v>50</v>
      </c>
      <c r="D62" s="30">
        <v>50</v>
      </c>
      <c r="E62" s="30">
        <v>30</v>
      </c>
      <c r="F62" s="31"/>
      <c r="G62" s="31"/>
      <c r="H62" s="142">
        <v>0.022</v>
      </c>
      <c r="I62" s="142">
        <v>0.023</v>
      </c>
      <c r="J62" s="142">
        <v>0.015</v>
      </c>
      <c r="K62" s="32"/>
    </row>
    <row r="63" spans="1:11" s="33" customFormat="1" ht="11.25" customHeight="1">
      <c r="A63" s="35" t="s">
        <v>49</v>
      </c>
      <c r="B63" s="29"/>
      <c r="C63" s="30">
        <v>184</v>
      </c>
      <c r="D63" s="30">
        <v>111</v>
      </c>
      <c r="E63" s="30">
        <v>129</v>
      </c>
      <c r="F63" s="31"/>
      <c r="G63" s="31"/>
      <c r="H63" s="142">
        <v>0.102</v>
      </c>
      <c r="I63" s="142">
        <v>0.136</v>
      </c>
      <c r="J63" s="142">
        <v>0.223</v>
      </c>
      <c r="K63" s="32"/>
    </row>
    <row r="64" spans="1:11" s="42" customFormat="1" ht="11.25" customHeight="1">
      <c r="A64" s="36" t="s">
        <v>50</v>
      </c>
      <c r="B64" s="37"/>
      <c r="C64" s="38">
        <v>368</v>
      </c>
      <c r="D64" s="38">
        <v>347</v>
      </c>
      <c r="E64" s="38">
        <v>344</v>
      </c>
      <c r="F64" s="39">
        <v>99.13544668587896</v>
      </c>
      <c r="G64" s="40"/>
      <c r="H64" s="143">
        <v>0.22299999999999998</v>
      </c>
      <c r="I64" s="144">
        <v>0.24300000000000002</v>
      </c>
      <c r="J64" s="144">
        <v>0.358</v>
      </c>
      <c r="K64" s="41">
        <v>147.32510288065842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2"/>
      <c r="I65" s="142"/>
      <c r="J65" s="142"/>
      <c r="K65" s="32"/>
    </row>
    <row r="66" spans="1:11" s="42" customFormat="1" ht="11.25" customHeight="1">
      <c r="A66" s="36" t="s">
        <v>51</v>
      </c>
      <c r="B66" s="37"/>
      <c r="C66" s="38">
        <v>75</v>
      </c>
      <c r="D66" s="38">
        <v>77</v>
      </c>
      <c r="E66" s="38">
        <v>51</v>
      </c>
      <c r="F66" s="39">
        <v>66.23376623376623</v>
      </c>
      <c r="G66" s="40"/>
      <c r="H66" s="143">
        <v>0.05</v>
      </c>
      <c r="I66" s="144">
        <v>0.077</v>
      </c>
      <c r="J66" s="144">
        <v>0.041</v>
      </c>
      <c r="K66" s="41">
        <v>53.24675324675326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2"/>
      <c r="I67" s="142"/>
      <c r="J67" s="142"/>
      <c r="K67" s="32"/>
    </row>
    <row r="68" spans="1:11" s="33" customFormat="1" ht="11.25" customHeight="1">
      <c r="A68" s="35" t="s">
        <v>52</v>
      </c>
      <c r="B68" s="29"/>
      <c r="C68" s="30">
        <v>550</v>
      </c>
      <c r="D68" s="30">
        <v>300</v>
      </c>
      <c r="E68" s="30">
        <v>300</v>
      </c>
      <c r="F68" s="31"/>
      <c r="G68" s="31"/>
      <c r="H68" s="142">
        <v>0.435</v>
      </c>
      <c r="I68" s="142">
        <v>0.3</v>
      </c>
      <c r="J68" s="142">
        <v>0.24</v>
      </c>
      <c r="K68" s="32"/>
    </row>
    <row r="69" spans="1:11" s="33" customFormat="1" ht="11.25" customHeight="1">
      <c r="A69" s="35" t="s">
        <v>53</v>
      </c>
      <c r="B69" s="29"/>
      <c r="C69" s="30">
        <v>50</v>
      </c>
      <c r="D69" s="30">
        <v>70</v>
      </c>
      <c r="E69" s="30">
        <v>40</v>
      </c>
      <c r="F69" s="31"/>
      <c r="G69" s="31"/>
      <c r="H69" s="142">
        <v>0.038</v>
      </c>
      <c r="I69" s="142">
        <v>0.05</v>
      </c>
      <c r="J69" s="142">
        <v>0.025</v>
      </c>
      <c r="K69" s="32"/>
    </row>
    <row r="70" spans="1:11" s="42" customFormat="1" ht="11.25" customHeight="1">
      <c r="A70" s="36" t="s">
        <v>54</v>
      </c>
      <c r="B70" s="37"/>
      <c r="C70" s="38">
        <v>600</v>
      </c>
      <c r="D70" s="38">
        <v>370</v>
      </c>
      <c r="E70" s="38">
        <v>340</v>
      </c>
      <c r="F70" s="39">
        <v>91.89189189189189</v>
      </c>
      <c r="G70" s="40"/>
      <c r="H70" s="143">
        <v>0.473</v>
      </c>
      <c r="I70" s="144">
        <v>0.35</v>
      </c>
      <c r="J70" s="144">
        <v>0.265</v>
      </c>
      <c r="K70" s="41">
        <v>75.71428571428572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2"/>
      <c r="I71" s="142"/>
      <c r="J71" s="142"/>
      <c r="K71" s="32"/>
    </row>
    <row r="72" spans="1:11" s="33" customFormat="1" ht="11.25" customHeight="1">
      <c r="A72" s="35" t="s">
        <v>55</v>
      </c>
      <c r="B72" s="29"/>
      <c r="C72" s="30">
        <v>89</v>
      </c>
      <c r="D72" s="30">
        <v>87</v>
      </c>
      <c r="E72" s="30">
        <v>77</v>
      </c>
      <c r="F72" s="31"/>
      <c r="G72" s="31"/>
      <c r="H72" s="142">
        <v>0.059</v>
      </c>
      <c r="I72" s="142">
        <v>0.065</v>
      </c>
      <c r="J72" s="142">
        <v>0.048</v>
      </c>
      <c r="K72" s="32"/>
    </row>
    <row r="73" spans="1:11" s="33" customFormat="1" ht="11.25" customHeight="1">
      <c r="A73" s="35" t="s">
        <v>56</v>
      </c>
      <c r="B73" s="29"/>
      <c r="C73" s="30">
        <v>1461</v>
      </c>
      <c r="D73" s="30">
        <v>1140</v>
      </c>
      <c r="E73" s="30">
        <v>1332</v>
      </c>
      <c r="F73" s="31"/>
      <c r="G73" s="31"/>
      <c r="H73" s="142">
        <v>1.582</v>
      </c>
      <c r="I73" s="142">
        <v>1.422</v>
      </c>
      <c r="J73" s="142">
        <v>1.45</v>
      </c>
      <c r="K73" s="32"/>
    </row>
    <row r="74" spans="1:11" s="33" customFormat="1" ht="11.25" customHeight="1">
      <c r="A74" s="35" t="s">
        <v>57</v>
      </c>
      <c r="B74" s="29"/>
      <c r="C74" s="30">
        <v>455</v>
      </c>
      <c r="D74" s="30">
        <v>361</v>
      </c>
      <c r="E74" s="30">
        <v>180</v>
      </c>
      <c r="F74" s="31"/>
      <c r="G74" s="31"/>
      <c r="H74" s="142">
        <v>0.334</v>
      </c>
      <c r="I74" s="142">
        <v>0.722</v>
      </c>
      <c r="J74" s="142">
        <v>0.179</v>
      </c>
      <c r="K74" s="32"/>
    </row>
    <row r="75" spans="1:11" s="33" customFormat="1" ht="11.25" customHeight="1">
      <c r="A75" s="35" t="s">
        <v>58</v>
      </c>
      <c r="B75" s="29"/>
      <c r="C75" s="30">
        <v>1110</v>
      </c>
      <c r="D75" s="30">
        <v>1032</v>
      </c>
      <c r="E75" s="30">
        <v>1243</v>
      </c>
      <c r="F75" s="31"/>
      <c r="G75" s="31"/>
      <c r="H75" s="142">
        <v>0.472</v>
      </c>
      <c r="I75" s="142">
        <v>0.449</v>
      </c>
      <c r="J75" s="142">
        <v>0.928</v>
      </c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>
        <v>135.34</v>
      </c>
      <c r="F76" s="31"/>
      <c r="G76" s="31"/>
      <c r="H76" s="142"/>
      <c r="I76" s="142"/>
      <c r="J76" s="142">
        <v>0.122</v>
      </c>
      <c r="K76" s="32"/>
    </row>
    <row r="77" spans="1:11" s="33" customFormat="1" ht="11.25" customHeight="1">
      <c r="A77" s="35" t="s">
        <v>60</v>
      </c>
      <c r="B77" s="29"/>
      <c r="C77" s="30">
        <v>82</v>
      </c>
      <c r="D77" s="30">
        <v>178</v>
      </c>
      <c r="E77" s="30">
        <v>294</v>
      </c>
      <c r="F77" s="31"/>
      <c r="G77" s="31"/>
      <c r="H77" s="142">
        <v>0.076</v>
      </c>
      <c r="I77" s="142">
        <v>0.16</v>
      </c>
      <c r="J77" s="142">
        <v>0.272</v>
      </c>
      <c r="K77" s="32"/>
    </row>
    <row r="78" spans="1:11" s="33" customFormat="1" ht="11.25" customHeight="1">
      <c r="A78" s="35" t="s">
        <v>61</v>
      </c>
      <c r="B78" s="29"/>
      <c r="C78" s="30">
        <v>2709</v>
      </c>
      <c r="D78" s="30">
        <v>2539</v>
      </c>
      <c r="E78" s="30">
        <v>2570</v>
      </c>
      <c r="F78" s="31"/>
      <c r="G78" s="31"/>
      <c r="H78" s="142">
        <v>2.873</v>
      </c>
      <c r="I78" s="142">
        <v>3.428</v>
      </c>
      <c r="J78" s="142">
        <v>3.598</v>
      </c>
      <c r="K78" s="32"/>
    </row>
    <row r="79" spans="1:11" s="33" customFormat="1" ht="11.25" customHeight="1">
      <c r="A79" s="35" t="s">
        <v>62</v>
      </c>
      <c r="B79" s="29"/>
      <c r="C79" s="30">
        <v>1048</v>
      </c>
      <c r="D79" s="30">
        <v>943</v>
      </c>
      <c r="E79" s="30">
        <v>648</v>
      </c>
      <c r="F79" s="31"/>
      <c r="G79" s="31"/>
      <c r="H79" s="142">
        <v>1.289</v>
      </c>
      <c r="I79" s="142">
        <v>1.727</v>
      </c>
      <c r="J79" s="142">
        <v>0.389</v>
      </c>
      <c r="K79" s="32"/>
    </row>
    <row r="80" spans="1:11" s="42" customFormat="1" ht="11.25" customHeight="1">
      <c r="A80" s="43" t="s">
        <v>63</v>
      </c>
      <c r="B80" s="37"/>
      <c r="C80" s="38">
        <v>6954</v>
      </c>
      <c r="D80" s="38">
        <v>6280</v>
      </c>
      <c r="E80" s="38">
        <v>6479.34</v>
      </c>
      <c r="F80" s="39">
        <v>103.17420382165605</v>
      </c>
      <c r="G80" s="40"/>
      <c r="H80" s="143">
        <v>6.6850000000000005</v>
      </c>
      <c r="I80" s="144">
        <v>7.973</v>
      </c>
      <c r="J80" s="144">
        <v>6.986</v>
      </c>
      <c r="K80" s="41">
        <v>87.62071992976296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2"/>
      <c r="I81" s="142"/>
      <c r="J81" s="142"/>
      <c r="K81" s="32"/>
    </row>
    <row r="82" spans="1:11" s="33" customFormat="1" ht="11.25" customHeight="1">
      <c r="A82" s="35" t="s">
        <v>64</v>
      </c>
      <c r="B82" s="29"/>
      <c r="C82" s="30">
        <v>1</v>
      </c>
      <c r="D82" s="30">
        <v>1</v>
      </c>
      <c r="E82" s="30">
        <v>1</v>
      </c>
      <c r="F82" s="31"/>
      <c r="G82" s="31"/>
      <c r="H82" s="142">
        <v>0.001</v>
      </c>
      <c r="I82" s="142">
        <v>0.001</v>
      </c>
      <c r="J82" s="142">
        <v>0.001</v>
      </c>
      <c r="K82" s="32"/>
    </row>
    <row r="83" spans="1:11" s="33" customFormat="1" ht="11.25" customHeight="1">
      <c r="A83" s="35" t="s">
        <v>65</v>
      </c>
      <c r="B83" s="29"/>
      <c r="C83" s="30">
        <v>4</v>
      </c>
      <c r="D83" s="30"/>
      <c r="E83" s="30"/>
      <c r="F83" s="31"/>
      <c r="G83" s="31"/>
      <c r="H83" s="142">
        <v>0.002</v>
      </c>
      <c r="I83" s="142"/>
      <c r="J83" s="142"/>
      <c r="K83" s="32"/>
    </row>
    <row r="84" spans="1:11" s="42" customFormat="1" ht="11.25" customHeight="1">
      <c r="A84" s="36" t="s">
        <v>66</v>
      </c>
      <c r="B84" s="37"/>
      <c r="C84" s="38">
        <v>5</v>
      </c>
      <c r="D84" s="38">
        <v>1</v>
      </c>
      <c r="E84" s="38">
        <v>1</v>
      </c>
      <c r="F84" s="39">
        <v>100</v>
      </c>
      <c r="G84" s="40"/>
      <c r="H84" s="143">
        <v>0.003</v>
      </c>
      <c r="I84" s="144">
        <v>0.001</v>
      </c>
      <c r="J84" s="144">
        <v>0.001</v>
      </c>
      <c r="K84" s="41">
        <v>100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2"/>
      <c r="I85" s="142"/>
      <c r="J85" s="142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5"/>
      <c r="I86" s="146"/>
      <c r="J86" s="146"/>
      <c r="K86" s="50"/>
    </row>
    <row r="87" spans="1:11" s="42" customFormat="1" ht="11.25" customHeight="1">
      <c r="A87" s="51" t="s">
        <v>67</v>
      </c>
      <c r="B87" s="52"/>
      <c r="C87" s="53">
        <v>127005</v>
      </c>
      <c r="D87" s="53">
        <v>102043</v>
      </c>
      <c r="E87" s="53">
        <v>82936.34</v>
      </c>
      <c r="F87" s="54">
        <f>IF(D87&gt;0,100*E87/D87,0)</f>
        <v>81.27587389629862</v>
      </c>
      <c r="G87" s="40"/>
      <c r="H87" s="147">
        <v>72.231</v>
      </c>
      <c r="I87" s="148">
        <v>131.372</v>
      </c>
      <c r="J87" s="148">
        <v>63.58399999999999</v>
      </c>
      <c r="K87" s="54">
        <f>IF(I87&gt;0,100*J87/I87,0)</f>
        <v>48.39996346253386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6" useFirstPageNumber="1" horizontalDpi="600" verticalDpi="600" orientation="portrait" paperSize="9" scale="72" r:id="rId1"/>
  <headerFooter alignWithMargins="0">
    <oddFooter>&amp;C&amp;P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29"/>
  <dimension ref="A1:K625"/>
  <sheetViews>
    <sheetView view="pageBreakPreview" zoomScale="98" zoomScaleSheetLayoutView="98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6" t="s">
        <v>0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</row>
    <row r="2" spans="1:11" s="1" customFormat="1" ht="11.25" customHeight="1">
      <c r="A2" s="3" t="s">
        <v>87</v>
      </c>
      <c r="B2" s="4"/>
      <c r="C2" s="4"/>
      <c r="D2" s="4"/>
      <c r="E2" s="5"/>
      <c r="F2" s="4"/>
      <c r="G2" s="4"/>
      <c r="H2" s="4"/>
      <c r="I2" s="6"/>
      <c r="J2" s="187" t="s">
        <v>69</v>
      </c>
      <c r="K2" s="187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8" t="s">
        <v>2</v>
      </c>
      <c r="D4" s="189"/>
      <c r="E4" s="189"/>
      <c r="F4" s="190"/>
      <c r="G4" s="9"/>
      <c r="H4" s="191" t="s">
        <v>3</v>
      </c>
      <c r="I4" s="192"/>
      <c r="J4" s="192"/>
      <c r="K4" s="193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2017</v>
      </c>
      <c r="D6" s="16">
        <f>E6-1</f>
        <v>2018</v>
      </c>
      <c r="E6" s="16">
        <v>2019</v>
      </c>
      <c r="F6" s="17">
        <f>E6</f>
        <v>2019</v>
      </c>
      <c r="G6" s="18"/>
      <c r="H6" s="15">
        <f>J6-2</f>
        <v>2017</v>
      </c>
      <c r="I6" s="16">
        <f>J6-1</f>
        <v>2018</v>
      </c>
      <c r="J6" s="16">
        <v>2019</v>
      </c>
      <c r="K6" s="17">
        <f>J6</f>
        <v>2019</v>
      </c>
    </row>
    <row r="7" spans="1:11" s="10" customFormat="1" ht="11.25" customHeight="1" thickBot="1">
      <c r="A7" s="19"/>
      <c r="B7" s="8"/>
      <c r="C7" s="20" t="s">
        <v>309</v>
      </c>
      <c r="D7" s="21" t="s">
        <v>6</v>
      </c>
      <c r="E7" s="21">
        <v>6</v>
      </c>
      <c r="F7" s="22" t="str">
        <f>CONCATENATE(D6,"=100")</f>
        <v>2018=100</v>
      </c>
      <c r="G7" s="23"/>
      <c r="H7" s="20" t="s">
        <v>309</v>
      </c>
      <c r="I7" s="21" t="s">
        <v>6</v>
      </c>
      <c r="J7" s="21">
        <v>6</v>
      </c>
      <c r="K7" s="22" t="str">
        <f>CONCATENATE(I6,"=100")</f>
        <v>2018=100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2"/>
      <c r="I9" s="142"/>
      <c r="J9" s="142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2"/>
      <c r="I10" s="142"/>
      <c r="J10" s="142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2"/>
      <c r="I11" s="142"/>
      <c r="J11" s="142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2"/>
      <c r="I12" s="142"/>
      <c r="J12" s="142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43"/>
      <c r="I13" s="144"/>
      <c r="J13" s="144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2"/>
      <c r="I14" s="142"/>
      <c r="J14" s="142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3"/>
      <c r="I15" s="144"/>
      <c r="J15" s="144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2"/>
      <c r="I16" s="142"/>
      <c r="J16" s="142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43"/>
      <c r="I17" s="144"/>
      <c r="J17" s="144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2"/>
      <c r="I18" s="142"/>
      <c r="J18" s="142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42"/>
      <c r="I19" s="142"/>
      <c r="J19" s="142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2"/>
      <c r="I20" s="142"/>
      <c r="J20" s="142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2"/>
      <c r="I21" s="142"/>
      <c r="J21" s="142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43"/>
      <c r="I22" s="144"/>
      <c r="J22" s="144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2"/>
      <c r="I23" s="142"/>
      <c r="J23" s="142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43"/>
      <c r="I24" s="144"/>
      <c r="J24" s="144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2"/>
      <c r="I25" s="142"/>
      <c r="J25" s="142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43"/>
      <c r="I26" s="144"/>
      <c r="J26" s="144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2"/>
      <c r="I27" s="142"/>
      <c r="J27" s="142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42"/>
      <c r="I28" s="142"/>
      <c r="J28" s="142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2"/>
      <c r="I29" s="142"/>
      <c r="J29" s="142"/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42"/>
      <c r="I30" s="142"/>
      <c r="J30" s="142"/>
      <c r="K30" s="32"/>
    </row>
    <row r="31" spans="1:11" s="42" customFormat="1" ht="11.25" customHeight="1">
      <c r="A31" s="43" t="s">
        <v>23</v>
      </c>
      <c r="B31" s="37"/>
      <c r="C31" s="38"/>
      <c r="D31" s="38"/>
      <c r="E31" s="38"/>
      <c r="F31" s="39"/>
      <c r="G31" s="40"/>
      <c r="H31" s="143"/>
      <c r="I31" s="144"/>
      <c r="J31" s="144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2"/>
      <c r="I32" s="142"/>
      <c r="J32" s="142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42"/>
      <c r="I33" s="142"/>
      <c r="J33" s="142"/>
      <c r="K33" s="32"/>
    </row>
    <row r="34" spans="1:11" s="33" customFormat="1" ht="11.25" customHeight="1">
      <c r="A34" s="35" t="s">
        <v>25</v>
      </c>
      <c r="B34" s="29"/>
      <c r="C34" s="30">
        <v>15</v>
      </c>
      <c r="D34" s="30">
        <v>7</v>
      </c>
      <c r="E34" s="30"/>
      <c r="F34" s="31"/>
      <c r="G34" s="31"/>
      <c r="H34" s="142">
        <v>0.01</v>
      </c>
      <c r="I34" s="142">
        <v>0.005</v>
      </c>
      <c r="J34" s="142"/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42"/>
      <c r="I35" s="142"/>
      <c r="J35" s="142"/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42"/>
      <c r="I36" s="142"/>
      <c r="J36" s="142"/>
      <c r="K36" s="32"/>
    </row>
    <row r="37" spans="1:11" s="42" customFormat="1" ht="11.25" customHeight="1">
      <c r="A37" s="36" t="s">
        <v>28</v>
      </c>
      <c r="B37" s="37"/>
      <c r="C37" s="38">
        <v>15</v>
      </c>
      <c r="D37" s="38">
        <v>7</v>
      </c>
      <c r="E37" s="38"/>
      <c r="F37" s="39"/>
      <c r="G37" s="40"/>
      <c r="H37" s="143">
        <v>0.01</v>
      </c>
      <c r="I37" s="144">
        <v>0.005</v>
      </c>
      <c r="J37" s="144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2"/>
      <c r="I38" s="142"/>
      <c r="J38" s="142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43"/>
      <c r="I39" s="144"/>
      <c r="J39" s="144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2"/>
      <c r="I40" s="142"/>
      <c r="J40" s="142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42"/>
      <c r="I41" s="142"/>
      <c r="J41" s="142"/>
      <c r="K41" s="32"/>
    </row>
    <row r="42" spans="1:11" s="33" customFormat="1" ht="11.25" customHeight="1">
      <c r="A42" s="35" t="s">
        <v>31</v>
      </c>
      <c r="B42" s="29"/>
      <c r="C42" s="30">
        <v>6</v>
      </c>
      <c r="D42" s="30"/>
      <c r="E42" s="30"/>
      <c r="F42" s="31"/>
      <c r="G42" s="31"/>
      <c r="H42" s="142">
        <v>0.003</v>
      </c>
      <c r="I42" s="142"/>
      <c r="J42" s="142"/>
      <c r="K42" s="32"/>
    </row>
    <row r="43" spans="1:11" s="33" customFormat="1" ht="11.25" customHeight="1">
      <c r="A43" s="35" t="s">
        <v>32</v>
      </c>
      <c r="B43" s="29"/>
      <c r="C43" s="30">
        <v>212</v>
      </c>
      <c r="D43" s="30">
        <v>207</v>
      </c>
      <c r="E43" s="30">
        <v>306</v>
      </c>
      <c r="F43" s="31"/>
      <c r="G43" s="31"/>
      <c r="H43" s="142">
        <v>0.167</v>
      </c>
      <c r="I43" s="142">
        <v>0.218</v>
      </c>
      <c r="J43" s="142">
        <v>0.173</v>
      </c>
      <c r="K43" s="32"/>
    </row>
    <row r="44" spans="1:11" s="33" customFormat="1" ht="11.25" customHeight="1">
      <c r="A44" s="35" t="s">
        <v>33</v>
      </c>
      <c r="B44" s="29"/>
      <c r="C44" s="30">
        <v>179</v>
      </c>
      <c r="D44" s="30">
        <v>141</v>
      </c>
      <c r="E44" s="30">
        <v>266</v>
      </c>
      <c r="F44" s="31"/>
      <c r="G44" s="31"/>
      <c r="H44" s="142">
        <v>0.054</v>
      </c>
      <c r="I44" s="142">
        <v>0.042</v>
      </c>
      <c r="J44" s="142">
        <v>0.08</v>
      </c>
      <c r="K44" s="32"/>
    </row>
    <row r="45" spans="1:11" s="33" customFormat="1" ht="11.25" customHeight="1">
      <c r="A45" s="35" t="s">
        <v>34</v>
      </c>
      <c r="B45" s="29"/>
      <c r="C45" s="30">
        <v>3</v>
      </c>
      <c r="D45" s="30"/>
      <c r="E45" s="30"/>
      <c r="F45" s="31"/>
      <c r="G45" s="31"/>
      <c r="H45" s="142">
        <v>0.003</v>
      </c>
      <c r="I45" s="142"/>
      <c r="J45" s="142"/>
      <c r="K45" s="32"/>
    </row>
    <row r="46" spans="1:11" s="33" customFormat="1" ht="11.25" customHeight="1">
      <c r="A46" s="35" t="s">
        <v>35</v>
      </c>
      <c r="B46" s="29"/>
      <c r="C46" s="30">
        <v>8</v>
      </c>
      <c r="D46" s="30">
        <v>22</v>
      </c>
      <c r="E46" s="30">
        <v>27</v>
      </c>
      <c r="F46" s="31"/>
      <c r="G46" s="31"/>
      <c r="H46" s="142">
        <v>0.002</v>
      </c>
      <c r="I46" s="142">
        <v>0.018</v>
      </c>
      <c r="J46" s="142">
        <v>0.019</v>
      </c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2"/>
      <c r="I47" s="142"/>
      <c r="J47" s="142"/>
      <c r="K47" s="32"/>
    </row>
    <row r="48" spans="1:11" s="33" customFormat="1" ht="11.25" customHeight="1">
      <c r="A48" s="35" t="s">
        <v>37</v>
      </c>
      <c r="B48" s="29"/>
      <c r="C48" s="30">
        <v>1</v>
      </c>
      <c r="D48" s="30">
        <v>1</v>
      </c>
      <c r="E48" s="30"/>
      <c r="F48" s="31"/>
      <c r="G48" s="31"/>
      <c r="H48" s="142">
        <v>0.001</v>
      </c>
      <c r="I48" s="142">
        <v>0.001</v>
      </c>
      <c r="J48" s="142"/>
      <c r="K48" s="32"/>
    </row>
    <row r="49" spans="1:11" s="33" customFormat="1" ht="11.25" customHeight="1">
      <c r="A49" s="35" t="s">
        <v>38</v>
      </c>
      <c r="B49" s="29"/>
      <c r="C49" s="30">
        <v>131</v>
      </c>
      <c r="D49" s="30">
        <v>67</v>
      </c>
      <c r="E49" s="30">
        <v>54</v>
      </c>
      <c r="F49" s="31"/>
      <c r="G49" s="31"/>
      <c r="H49" s="142">
        <v>0.027</v>
      </c>
      <c r="I49" s="142">
        <v>0.048</v>
      </c>
      <c r="J49" s="142">
        <v>0.014</v>
      </c>
      <c r="K49" s="32"/>
    </row>
    <row r="50" spans="1:11" s="42" customFormat="1" ht="11.25" customHeight="1">
      <c r="A50" s="43" t="s">
        <v>39</v>
      </c>
      <c r="B50" s="37"/>
      <c r="C50" s="38">
        <v>540</v>
      </c>
      <c r="D50" s="38">
        <v>438</v>
      </c>
      <c r="E50" s="38">
        <v>653</v>
      </c>
      <c r="F50" s="39">
        <v>149.08675799086757</v>
      </c>
      <c r="G50" s="40"/>
      <c r="H50" s="143">
        <v>0.257</v>
      </c>
      <c r="I50" s="144">
        <v>0.327</v>
      </c>
      <c r="J50" s="144">
        <v>0.28600000000000003</v>
      </c>
      <c r="K50" s="41">
        <v>87.46177370030581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2"/>
      <c r="I51" s="142"/>
      <c r="J51" s="142"/>
      <c r="K51" s="32"/>
    </row>
    <row r="52" spans="1:11" s="42" customFormat="1" ht="11.25" customHeight="1">
      <c r="A52" s="36" t="s">
        <v>40</v>
      </c>
      <c r="B52" s="37"/>
      <c r="C52" s="38">
        <v>19</v>
      </c>
      <c r="D52" s="38"/>
      <c r="E52" s="38"/>
      <c r="F52" s="39"/>
      <c r="G52" s="40"/>
      <c r="H52" s="143">
        <v>0.005</v>
      </c>
      <c r="I52" s="144"/>
      <c r="J52" s="144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2"/>
      <c r="I53" s="142"/>
      <c r="J53" s="142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42"/>
      <c r="I54" s="142"/>
      <c r="J54" s="142"/>
      <c r="K54" s="32"/>
    </row>
    <row r="55" spans="1:11" s="33" customFormat="1" ht="11.25" customHeight="1">
      <c r="A55" s="35" t="s">
        <v>42</v>
      </c>
      <c r="B55" s="29"/>
      <c r="C55" s="30">
        <v>52</v>
      </c>
      <c r="D55" s="30">
        <v>26</v>
      </c>
      <c r="E55" s="30">
        <v>7</v>
      </c>
      <c r="F55" s="31"/>
      <c r="G55" s="31"/>
      <c r="H55" s="142">
        <v>0.048</v>
      </c>
      <c r="I55" s="142">
        <v>0.025</v>
      </c>
      <c r="J55" s="142">
        <v>0.007</v>
      </c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42"/>
      <c r="I56" s="142"/>
      <c r="J56" s="142"/>
      <c r="K56" s="32"/>
    </row>
    <row r="57" spans="1:11" s="33" customFormat="1" ht="11.25" customHeight="1">
      <c r="A57" s="35" t="s">
        <v>44</v>
      </c>
      <c r="B57" s="29"/>
      <c r="C57" s="30"/>
      <c r="D57" s="30">
        <v>5.4</v>
      </c>
      <c r="E57" s="30"/>
      <c r="F57" s="31"/>
      <c r="G57" s="31"/>
      <c r="H57" s="142"/>
      <c r="I57" s="142">
        <v>0.002</v>
      </c>
      <c r="J57" s="142"/>
      <c r="K57" s="32"/>
    </row>
    <row r="58" spans="1:11" s="33" customFormat="1" ht="11.25" customHeight="1">
      <c r="A58" s="35" t="s">
        <v>45</v>
      </c>
      <c r="B58" s="29"/>
      <c r="C58" s="30">
        <v>198</v>
      </c>
      <c r="D58" s="30">
        <v>146</v>
      </c>
      <c r="E58" s="30">
        <v>155</v>
      </c>
      <c r="F58" s="31"/>
      <c r="G58" s="31"/>
      <c r="H58" s="142">
        <v>0.04</v>
      </c>
      <c r="I58" s="142">
        <v>0.212</v>
      </c>
      <c r="J58" s="142">
        <v>0.031</v>
      </c>
      <c r="K58" s="32"/>
    </row>
    <row r="59" spans="1:11" s="42" customFormat="1" ht="11.25" customHeight="1">
      <c r="A59" s="36" t="s">
        <v>46</v>
      </c>
      <c r="B59" s="37"/>
      <c r="C59" s="38">
        <v>250</v>
      </c>
      <c r="D59" s="38">
        <v>177.4</v>
      </c>
      <c r="E59" s="38">
        <v>162</v>
      </c>
      <c r="F59" s="39">
        <v>91.31905298759864</v>
      </c>
      <c r="G59" s="40"/>
      <c r="H59" s="143">
        <v>0.088</v>
      </c>
      <c r="I59" s="144">
        <v>0.239</v>
      </c>
      <c r="J59" s="144">
        <v>0.038</v>
      </c>
      <c r="K59" s="41">
        <v>15.899581589958158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2"/>
      <c r="I60" s="142"/>
      <c r="J60" s="142"/>
      <c r="K60" s="32"/>
    </row>
    <row r="61" spans="1:11" s="33" customFormat="1" ht="11.25" customHeight="1">
      <c r="A61" s="35" t="s">
        <v>47</v>
      </c>
      <c r="B61" s="29"/>
      <c r="C61" s="30">
        <v>1</v>
      </c>
      <c r="D61" s="30">
        <v>226</v>
      </c>
      <c r="E61" s="30"/>
      <c r="F61" s="31"/>
      <c r="G61" s="31"/>
      <c r="H61" s="142">
        <v>0.001</v>
      </c>
      <c r="I61" s="142">
        <v>0.136</v>
      </c>
      <c r="J61" s="142"/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42"/>
      <c r="I62" s="142"/>
      <c r="J62" s="142"/>
      <c r="K62" s="32"/>
    </row>
    <row r="63" spans="1:11" s="33" customFormat="1" ht="11.25" customHeight="1">
      <c r="A63" s="35" t="s">
        <v>49</v>
      </c>
      <c r="B63" s="29"/>
      <c r="C63" s="30"/>
      <c r="D63" s="30">
        <v>248</v>
      </c>
      <c r="E63" s="30"/>
      <c r="F63" s="31"/>
      <c r="G63" s="31"/>
      <c r="H63" s="142"/>
      <c r="I63" s="142"/>
      <c r="J63" s="142"/>
      <c r="K63" s="32"/>
    </row>
    <row r="64" spans="1:11" s="42" customFormat="1" ht="11.25" customHeight="1">
      <c r="A64" s="36" t="s">
        <v>50</v>
      </c>
      <c r="B64" s="37"/>
      <c r="C64" s="38">
        <v>1</v>
      </c>
      <c r="D64" s="38">
        <v>474</v>
      </c>
      <c r="E64" s="38"/>
      <c r="F64" s="39"/>
      <c r="G64" s="40"/>
      <c r="H64" s="143">
        <v>0.001</v>
      </c>
      <c r="I64" s="144">
        <v>0.136</v>
      </c>
      <c r="J64" s="144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2"/>
      <c r="I65" s="142"/>
      <c r="J65" s="142"/>
      <c r="K65" s="32"/>
    </row>
    <row r="66" spans="1:11" s="42" customFormat="1" ht="11.25" customHeight="1">
      <c r="A66" s="36" t="s">
        <v>51</v>
      </c>
      <c r="B66" s="37"/>
      <c r="C66" s="38"/>
      <c r="D66" s="38"/>
      <c r="E66" s="38"/>
      <c r="F66" s="39"/>
      <c r="G66" s="40"/>
      <c r="H66" s="143"/>
      <c r="I66" s="144"/>
      <c r="J66" s="144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2"/>
      <c r="I67" s="142"/>
      <c r="J67" s="142"/>
      <c r="K67" s="32"/>
    </row>
    <row r="68" spans="1:11" s="33" customFormat="1" ht="11.25" customHeight="1">
      <c r="A68" s="35" t="s">
        <v>52</v>
      </c>
      <c r="B68" s="29"/>
      <c r="C68" s="30">
        <v>800</v>
      </c>
      <c r="D68" s="30">
        <v>350</v>
      </c>
      <c r="E68" s="30">
        <v>250</v>
      </c>
      <c r="F68" s="31"/>
      <c r="G68" s="31"/>
      <c r="H68" s="142">
        <v>0.64</v>
      </c>
      <c r="I68" s="142">
        <v>0.25</v>
      </c>
      <c r="J68" s="142">
        <v>0.2</v>
      </c>
      <c r="K68" s="32"/>
    </row>
    <row r="69" spans="1:11" s="33" customFormat="1" ht="11.25" customHeight="1">
      <c r="A69" s="35" t="s">
        <v>53</v>
      </c>
      <c r="B69" s="29"/>
      <c r="C69" s="30">
        <v>250</v>
      </c>
      <c r="D69" s="30">
        <v>180</v>
      </c>
      <c r="E69" s="30">
        <v>260</v>
      </c>
      <c r="F69" s="31"/>
      <c r="G69" s="31"/>
      <c r="H69" s="142">
        <v>0.206</v>
      </c>
      <c r="I69" s="142">
        <v>0.12</v>
      </c>
      <c r="J69" s="142">
        <v>0.195</v>
      </c>
      <c r="K69" s="32"/>
    </row>
    <row r="70" spans="1:11" s="42" customFormat="1" ht="11.25" customHeight="1">
      <c r="A70" s="36" t="s">
        <v>54</v>
      </c>
      <c r="B70" s="37"/>
      <c r="C70" s="38">
        <v>1050</v>
      </c>
      <c r="D70" s="38">
        <v>530</v>
      </c>
      <c r="E70" s="38">
        <v>510</v>
      </c>
      <c r="F70" s="39">
        <v>96.22641509433963</v>
      </c>
      <c r="G70" s="40"/>
      <c r="H70" s="143">
        <v>0.846</v>
      </c>
      <c r="I70" s="144">
        <v>0.37</v>
      </c>
      <c r="J70" s="144">
        <v>0.395</v>
      </c>
      <c r="K70" s="41">
        <v>106.75675675675676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2"/>
      <c r="I71" s="142"/>
      <c r="J71" s="142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42"/>
      <c r="I72" s="142"/>
      <c r="J72" s="142"/>
      <c r="K72" s="32"/>
    </row>
    <row r="73" spans="1:11" s="33" customFormat="1" ht="11.25" customHeight="1">
      <c r="A73" s="35" t="s">
        <v>56</v>
      </c>
      <c r="B73" s="29"/>
      <c r="C73" s="30">
        <v>81</v>
      </c>
      <c r="D73" s="30">
        <v>45</v>
      </c>
      <c r="E73" s="30">
        <v>78</v>
      </c>
      <c r="F73" s="31"/>
      <c r="G73" s="31"/>
      <c r="H73" s="142">
        <v>0.103</v>
      </c>
      <c r="I73" s="142">
        <v>0.061</v>
      </c>
      <c r="J73" s="142">
        <v>0.093</v>
      </c>
      <c r="K73" s="32"/>
    </row>
    <row r="74" spans="1:11" s="33" customFormat="1" ht="11.25" customHeight="1">
      <c r="A74" s="35" t="s">
        <v>57</v>
      </c>
      <c r="B74" s="29"/>
      <c r="C74" s="30">
        <v>63</v>
      </c>
      <c r="D74" s="30">
        <v>156</v>
      </c>
      <c r="E74" s="30">
        <v>27</v>
      </c>
      <c r="F74" s="31"/>
      <c r="G74" s="31"/>
      <c r="H74" s="142">
        <v>0.046</v>
      </c>
      <c r="I74" s="142">
        <v>0.312</v>
      </c>
      <c r="J74" s="142">
        <v>0.022</v>
      </c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42"/>
      <c r="I75" s="142"/>
      <c r="J75" s="142"/>
      <c r="K75" s="32"/>
    </row>
    <row r="76" spans="1:11" s="33" customFormat="1" ht="11.25" customHeight="1">
      <c r="A76" s="35" t="s">
        <v>59</v>
      </c>
      <c r="B76" s="29"/>
      <c r="C76" s="30">
        <v>728</v>
      </c>
      <c r="D76" s="30">
        <v>625</v>
      </c>
      <c r="E76" s="30">
        <v>315.12</v>
      </c>
      <c r="F76" s="31"/>
      <c r="G76" s="31"/>
      <c r="H76" s="142">
        <v>0.874</v>
      </c>
      <c r="I76" s="142">
        <v>0.875</v>
      </c>
      <c r="J76" s="142">
        <v>0.424</v>
      </c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42"/>
      <c r="I77" s="142"/>
      <c r="J77" s="142"/>
      <c r="K77" s="32"/>
    </row>
    <row r="78" spans="1:11" s="33" customFormat="1" ht="11.25" customHeight="1">
      <c r="A78" s="35" t="s">
        <v>61</v>
      </c>
      <c r="B78" s="29"/>
      <c r="C78" s="30">
        <v>4</v>
      </c>
      <c r="D78" s="30"/>
      <c r="E78" s="30"/>
      <c r="F78" s="31"/>
      <c r="G78" s="31"/>
      <c r="H78" s="142">
        <v>0.004</v>
      </c>
      <c r="I78" s="142"/>
      <c r="J78" s="142"/>
      <c r="K78" s="32"/>
    </row>
    <row r="79" spans="1:11" s="33" customFormat="1" ht="11.25" customHeight="1">
      <c r="A79" s="35" t="s">
        <v>62</v>
      </c>
      <c r="B79" s="29"/>
      <c r="C79" s="30">
        <v>774</v>
      </c>
      <c r="D79" s="30">
        <v>453</v>
      </c>
      <c r="E79" s="30">
        <v>328</v>
      </c>
      <c r="F79" s="31"/>
      <c r="G79" s="31"/>
      <c r="H79" s="142">
        <v>0.821</v>
      </c>
      <c r="I79" s="142">
        <v>0.839</v>
      </c>
      <c r="J79" s="142">
        <v>0.197</v>
      </c>
      <c r="K79" s="32"/>
    </row>
    <row r="80" spans="1:11" s="42" customFormat="1" ht="11.25" customHeight="1">
      <c r="A80" s="43" t="s">
        <v>63</v>
      </c>
      <c r="B80" s="37"/>
      <c r="C80" s="38">
        <v>1650</v>
      </c>
      <c r="D80" s="38">
        <v>1279</v>
      </c>
      <c r="E80" s="38">
        <v>748.12</v>
      </c>
      <c r="F80" s="39">
        <v>58.49257232212666</v>
      </c>
      <c r="G80" s="40"/>
      <c r="H80" s="143">
        <v>1.8479999999999999</v>
      </c>
      <c r="I80" s="144">
        <v>2.0869999999999997</v>
      </c>
      <c r="J80" s="144">
        <v>0.736</v>
      </c>
      <c r="K80" s="41">
        <v>35.26593195975084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2"/>
      <c r="I81" s="142"/>
      <c r="J81" s="142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42"/>
      <c r="I82" s="142"/>
      <c r="J82" s="142"/>
      <c r="K82" s="32"/>
    </row>
    <row r="83" spans="1:11" s="33" customFormat="1" ht="11.25" customHeight="1">
      <c r="A83" s="35" t="s">
        <v>65</v>
      </c>
      <c r="B83" s="29"/>
      <c r="C83" s="30">
        <v>89</v>
      </c>
      <c r="D83" s="30">
        <v>90</v>
      </c>
      <c r="E83" s="30">
        <v>96</v>
      </c>
      <c r="F83" s="31"/>
      <c r="G83" s="31"/>
      <c r="H83" s="142">
        <v>0.072</v>
      </c>
      <c r="I83" s="142">
        <v>0.073</v>
      </c>
      <c r="J83" s="142">
        <v>0.078</v>
      </c>
      <c r="K83" s="32"/>
    </row>
    <row r="84" spans="1:11" s="42" customFormat="1" ht="11.25" customHeight="1">
      <c r="A84" s="36" t="s">
        <v>66</v>
      </c>
      <c r="B84" s="37"/>
      <c r="C84" s="38">
        <v>89</v>
      </c>
      <c r="D84" s="38">
        <v>90</v>
      </c>
      <c r="E84" s="38">
        <v>96</v>
      </c>
      <c r="F84" s="39">
        <v>106.66666666666667</v>
      </c>
      <c r="G84" s="40"/>
      <c r="H84" s="143">
        <v>0.072</v>
      </c>
      <c r="I84" s="144">
        <v>0.073</v>
      </c>
      <c r="J84" s="144">
        <v>0.078</v>
      </c>
      <c r="K84" s="41">
        <v>106.84931506849315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2"/>
      <c r="I85" s="142"/>
      <c r="J85" s="142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5"/>
      <c r="I86" s="146"/>
      <c r="J86" s="146"/>
      <c r="K86" s="50"/>
    </row>
    <row r="87" spans="1:11" s="42" customFormat="1" ht="11.25" customHeight="1">
      <c r="A87" s="51" t="s">
        <v>67</v>
      </c>
      <c r="B87" s="52"/>
      <c r="C87" s="53">
        <v>3614</v>
      </c>
      <c r="D87" s="53">
        <v>2995.4</v>
      </c>
      <c r="E87" s="53">
        <v>2169.12</v>
      </c>
      <c r="F87" s="54">
        <f>IF(D87&gt;0,100*E87/D87,0)</f>
        <v>72.41503638913</v>
      </c>
      <c r="G87" s="40"/>
      <c r="H87" s="147">
        <v>3.127</v>
      </c>
      <c r="I87" s="148">
        <v>3.2369999999999997</v>
      </c>
      <c r="J87" s="148">
        <v>1.5330000000000001</v>
      </c>
      <c r="K87" s="54">
        <f>IF(I87&gt;0,100*J87/I87,0)</f>
        <v>47.358665430954595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7" useFirstPageNumber="1" horizontalDpi="600" verticalDpi="600" orientation="portrait" paperSize="9" scale="72" r:id="rId1"/>
  <headerFooter alignWithMargins="0">
    <oddFooter>&amp;C&amp;P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30"/>
  <dimension ref="A1:K625"/>
  <sheetViews>
    <sheetView view="pageBreakPreview" zoomScale="95" zoomScaleSheetLayoutView="95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6" t="s">
        <v>0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</row>
    <row r="2" spans="1:11" s="1" customFormat="1" ht="11.25" customHeight="1">
      <c r="A2" s="3" t="s">
        <v>88</v>
      </c>
      <c r="B2" s="4"/>
      <c r="C2" s="4"/>
      <c r="D2" s="4"/>
      <c r="E2" s="5"/>
      <c r="F2" s="4"/>
      <c r="G2" s="4"/>
      <c r="H2" s="4"/>
      <c r="I2" s="6"/>
      <c r="J2" s="187" t="s">
        <v>69</v>
      </c>
      <c r="K2" s="187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8" t="s">
        <v>2</v>
      </c>
      <c r="D4" s="189"/>
      <c r="E4" s="189"/>
      <c r="F4" s="190"/>
      <c r="G4" s="9"/>
      <c r="H4" s="191" t="s">
        <v>3</v>
      </c>
      <c r="I4" s="192"/>
      <c r="J4" s="192"/>
      <c r="K4" s="193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2017</v>
      </c>
      <c r="D6" s="16">
        <f>E6-1</f>
        <v>2018</v>
      </c>
      <c r="E6" s="16">
        <v>2019</v>
      </c>
      <c r="F6" s="17">
        <f>E6</f>
        <v>2019</v>
      </c>
      <c r="G6" s="18"/>
      <c r="H6" s="15">
        <f>J6-2</f>
        <v>2017</v>
      </c>
      <c r="I6" s="16">
        <f>J6-1</f>
        <v>2018</v>
      </c>
      <c r="J6" s="16">
        <v>2019</v>
      </c>
      <c r="K6" s="17">
        <f>J6</f>
        <v>2019</v>
      </c>
    </row>
    <row r="7" spans="1:11" s="10" customFormat="1" ht="11.25" customHeight="1" thickBot="1">
      <c r="A7" s="19"/>
      <c r="B7" s="8"/>
      <c r="C7" s="20" t="s">
        <v>309</v>
      </c>
      <c r="D7" s="21" t="s">
        <v>6</v>
      </c>
      <c r="E7" s="21">
        <v>6</v>
      </c>
      <c r="F7" s="22" t="str">
        <f>CONCATENATE(D6,"=100")</f>
        <v>2018=100</v>
      </c>
      <c r="G7" s="23"/>
      <c r="H7" s="20" t="s">
        <v>309</v>
      </c>
      <c r="I7" s="21" t="s">
        <v>6</v>
      </c>
      <c r="J7" s="21">
        <v>6</v>
      </c>
      <c r="K7" s="22" t="str">
        <f>CONCATENATE(I6,"=100")</f>
        <v>2018=100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2"/>
      <c r="I9" s="142"/>
      <c r="J9" s="142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2"/>
      <c r="I10" s="142"/>
      <c r="J10" s="142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2"/>
      <c r="I11" s="142"/>
      <c r="J11" s="142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2"/>
      <c r="I12" s="142"/>
      <c r="J12" s="142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43"/>
      <c r="I13" s="144"/>
      <c r="J13" s="144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2"/>
      <c r="I14" s="142"/>
      <c r="J14" s="142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3"/>
      <c r="I15" s="144"/>
      <c r="J15" s="144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2"/>
      <c r="I16" s="142"/>
      <c r="J16" s="142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43"/>
      <c r="I17" s="144"/>
      <c r="J17" s="144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2"/>
      <c r="I18" s="142"/>
      <c r="J18" s="142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42"/>
      <c r="I19" s="142"/>
      <c r="J19" s="142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2"/>
      <c r="I20" s="142"/>
      <c r="J20" s="142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2"/>
      <c r="I21" s="142"/>
      <c r="J21" s="142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43"/>
      <c r="I22" s="144"/>
      <c r="J22" s="144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2"/>
      <c r="I23" s="142"/>
      <c r="J23" s="142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43"/>
      <c r="I24" s="144"/>
      <c r="J24" s="144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2"/>
      <c r="I25" s="142"/>
      <c r="J25" s="142"/>
      <c r="K25" s="32"/>
    </row>
    <row r="26" spans="1:11" s="42" customFormat="1" ht="11.25" customHeight="1">
      <c r="A26" s="36" t="s">
        <v>19</v>
      </c>
      <c r="B26" s="37"/>
      <c r="C26" s="38">
        <v>14</v>
      </c>
      <c r="D26" s="38">
        <v>5</v>
      </c>
      <c r="E26" s="38">
        <v>10</v>
      </c>
      <c r="F26" s="39">
        <v>200</v>
      </c>
      <c r="G26" s="40"/>
      <c r="H26" s="143">
        <v>0.011</v>
      </c>
      <c r="I26" s="144">
        <v>0.006</v>
      </c>
      <c r="J26" s="144">
        <v>0.01</v>
      </c>
      <c r="K26" s="41">
        <v>166.66666666666666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2"/>
      <c r="I27" s="142"/>
      <c r="J27" s="142"/>
      <c r="K27" s="32"/>
    </row>
    <row r="28" spans="1:11" s="33" customFormat="1" ht="11.25" customHeight="1">
      <c r="A28" s="35" t="s">
        <v>20</v>
      </c>
      <c r="B28" s="29"/>
      <c r="C28" s="30">
        <v>22</v>
      </c>
      <c r="D28" s="30">
        <v>22</v>
      </c>
      <c r="E28" s="30">
        <v>46</v>
      </c>
      <c r="F28" s="31"/>
      <c r="G28" s="31"/>
      <c r="H28" s="142">
        <v>0.027</v>
      </c>
      <c r="I28" s="142">
        <v>0.044</v>
      </c>
      <c r="J28" s="142">
        <v>0.084</v>
      </c>
      <c r="K28" s="32"/>
    </row>
    <row r="29" spans="1:11" s="33" customFormat="1" ht="11.25" customHeight="1">
      <c r="A29" s="35" t="s">
        <v>21</v>
      </c>
      <c r="B29" s="29"/>
      <c r="C29" s="30">
        <v>220</v>
      </c>
      <c r="D29" s="30">
        <v>213</v>
      </c>
      <c r="E29" s="30">
        <v>150</v>
      </c>
      <c r="F29" s="31"/>
      <c r="G29" s="31"/>
      <c r="H29" s="142">
        <v>0.108</v>
      </c>
      <c r="I29" s="142">
        <v>0.202</v>
      </c>
      <c r="J29" s="142">
        <v>0.214</v>
      </c>
      <c r="K29" s="32"/>
    </row>
    <row r="30" spans="1:11" s="33" customFormat="1" ht="11.25" customHeight="1">
      <c r="A30" s="35" t="s">
        <v>22</v>
      </c>
      <c r="B30" s="29"/>
      <c r="C30" s="30">
        <v>388</v>
      </c>
      <c r="D30" s="30">
        <v>412</v>
      </c>
      <c r="E30" s="30">
        <v>729</v>
      </c>
      <c r="F30" s="31"/>
      <c r="G30" s="31"/>
      <c r="H30" s="142">
        <v>0.759</v>
      </c>
      <c r="I30" s="142">
        <v>0.807</v>
      </c>
      <c r="J30" s="142">
        <v>1.425</v>
      </c>
      <c r="K30" s="32"/>
    </row>
    <row r="31" spans="1:11" s="42" customFormat="1" ht="11.25" customHeight="1">
      <c r="A31" s="43" t="s">
        <v>23</v>
      </c>
      <c r="B31" s="37"/>
      <c r="C31" s="38">
        <v>630</v>
      </c>
      <c r="D31" s="38">
        <v>647</v>
      </c>
      <c r="E31" s="38">
        <v>925</v>
      </c>
      <c r="F31" s="39">
        <v>142.967542503864</v>
      </c>
      <c r="G31" s="40"/>
      <c r="H31" s="143">
        <v>0.894</v>
      </c>
      <c r="I31" s="144">
        <v>1.053</v>
      </c>
      <c r="J31" s="144">
        <v>1.723</v>
      </c>
      <c r="K31" s="41">
        <v>163.62773029439697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2"/>
      <c r="I32" s="142"/>
      <c r="J32" s="142"/>
      <c r="K32" s="32"/>
    </row>
    <row r="33" spans="1:11" s="33" customFormat="1" ht="11.25" customHeight="1">
      <c r="A33" s="35" t="s">
        <v>24</v>
      </c>
      <c r="B33" s="29"/>
      <c r="C33" s="30">
        <v>142</v>
      </c>
      <c r="D33" s="30">
        <v>101</v>
      </c>
      <c r="E33" s="30">
        <v>60</v>
      </c>
      <c r="F33" s="31"/>
      <c r="G33" s="31"/>
      <c r="H33" s="142">
        <v>0.109</v>
      </c>
      <c r="I33" s="142">
        <v>0.08</v>
      </c>
      <c r="J33" s="142">
        <v>0.04</v>
      </c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42"/>
      <c r="I34" s="142"/>
      <c r="J34" s="142"/>
      <c r="K34" s="32"/>
    </row>
    <row r="35" spans="1:11" s="33" customFormat="1" ht="11.25" customHeight="1">
      <c r="A35" s="35" t="s">
        <v>26</v>
      </c>
      <c r="B35" s="29"/>
      <c r="C35" s="30">
        <v>24</v>
      </c>
      <c r="D35" s="30">
        <v>55</v>
      </c>
      <c r="E35" s="30">
        <v>40</v>
      </c>
      <c r="F35" s="31"/>
      <c r="G35" s="31"/>
      <c r="H35" s="142">
        <v>0.023</v>
      </c>
      <c r="I35" s="142">
        <v>0.05</v>
      </c>
      <c r="J35" s="142">
        <v>0.035</v>
      </c>
      <c r="K35" s="32"/>
    </row>
    <row r="36" spans="1:11" s="33" customFormat="1" ht="11.25" customHeight="1">
      <c r="A36" s="35" t="s">
        <v>27</v>
      </c>
      <c r="B36" s="29"/>
      <c r="C36" s="30">
        <v>29</v>
      </c>
      <c r="D36" s="30">
        <v>29</v>
      </c>
      <c r="E36" s="30">
        <v>48</v>
      </c>
      <c r="F36" s="31"/>
      <c r="G36" s="31"/>
      <c r="H36" s="142">
        <v>0.025</v>
      </c>
      <c r="I36" s="142">
        <v>0.025</v>
      </c>
      <c r="J36" s="142">
        <v>0.038</v>
      </c>
      <c r="K36" s="32"/>
    </row>
    <row r="37" spans="1:11" s="42" customFormat="1" ht="11.25" customHeight="1">
      <c r="A37" s="36" t="s">
        <v>28</v>
      </c>
      <c r="B37" s="37"/>
      <c r="C37" s="38">
        <v>195</v>
      </c>
      <c r="D37" s="38">
        <v>185</v>
      </c>
      <c r="E37" s="38">
        <v>148</v>
      </c>
      <c r="F37" s="39">
        <v>80</v>
      </c>
      <c r="G37" s="40"/>
      <c r="H37" s="143">
        <v>0.157</v>
      </c>
      <c r="I37" s="144">
        <v>0.155</v>
      </c>
      <c r="J37" s="144">
        <v>0.11300000000000002</v>
      </c>
      <c r="K37" s="41">
        <v>72.90322580645163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2"/>
      <c r="I38" s="142"/>
      <c r="J38" s="142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43"/>
      <c r="I39" s="144"/>
      <c r="J39" s="144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2"/>
      <c r="I40" s="142"/>
      <c r="J40" s="142"/>
      <c r="K40" s="32"/>
    </row>
    <row r="41" spans="1:11" s="33" customFormat="1" ht="11.25" customHeight="1">
      <c r="A41" s="28" t="s">
        <v>30</v>
      </c>
      <c r="B41" s="29"/>
      <c r="C41" s="30">
        <v>69</v>
      </c>
      <c r="D41" s="30">
        <v>75</v>
      </c>
      <c r="E41" s="30">
        <v>126</v>
      </c>
      <c r="F41" s="31"/>
      <c r="G41" s="31"/>
      <c r="H41" s="142">
        <v>0.035</v>
      </c>
      <c r="I41" s="142">
        <v>0.109</v>
      </c>
      <c r="J41" s="142">
        <v>0.026</v>
      </c>
      <c r="K41" s="32"/>
    </row>
    <row r="42" spans="1:11" s="33" customFormat="1" ht="11.25" customHeight="1">
      <c r="A42" s="35" t="s">
        <v>31</v>
      </c>
      <c r="B42" s="29"/>
      <c r="C42" s="30">
        <v>3003</v>
      </c>
      <c r="D42" s="30">
        <v>2558</v>
      </c>
      <c r="E42" s="30">
        <v>1886</v>
      </c>
      <c r="F42" s="31"/>
      <c r="G42" s="31"/>
      <c r="H42" s="142">
        <v>1.505</v>
      </c>
      <c r="I42" s="142">
        <v>3.555</v>
      </c>
      <c r="J42" s="142">
        <v>0.963</v>
      </c>
      <c r="K42" s="32"/>
    </row>
    <row r="43" spans="1:11" s="33" customFormat="1" ht="11.25" customHeight="1">
      <c r="A43" s="35" t="s">
        <v>32</v>
      </c>
      <c r="B43" s="29"/>
      <c r="C43" s="30"/>
      <c r="D43" s="30">
        <v>4</v>
      </c>
      <c r="E43" s="30">
        <v>1</v>
      </c>
      <c r="F43" s="31"/>
      <c r="G43" s="31"/>
      <c r="H43" s="142"/>
      <c r="I43" s="142">
        <v>0.003</v>
      </c>
      <c r="J43" s="142">
        <v>0.001</v>
      </c>
      <c r="K43" s="32"/>
    </row>
    <row r="44" spans="1:11" s="33" customFormat="1" ht="11.25" customHeight="1">
      <c r="A44" s="35" t="s">
        <v>33</v>
      </c>
      <c r="B44" s="29"/>
      <c r="C44" s="30">
        <v>333</v>
      </c>
      <c r="D44" s="30">
        <v>266</v>
      </c>
      <c r="E44" s="30">
        <v>159</v>
      </c>
      <c r="F44" s="31"/>
      <c r="G44" s="31"/>
      <c r="H44" s="142">
        <v>0.113</v>
      </c>
      <c r="I44" s="142">
        <v>0.357</v>
      </c>
      <c r="J44" s="142">
        <v>0.112</v>
      </c>
      <c r="K44" s="32"/>
    </row>
    <row r="45" spans="1:11" s="33" customFormat="1" ht="11.25" customHeight="1">
      <c r="A45" s="35" t="s">
        <v>34</v>
      </c>
      <c r="B45" s="29"/>
      <c r="C45" s="30">
        <v>20</v>
      </c>
      <c r="D45" s="30">
        <v>10</v>
      </c>
      <c r="E45" s="30">
        <v>25</v>
      </c>
      <c r="F45" s="31"/>
      <c r="G45" s="31"/>
      <c r="H45" s="142">
        <v>0.012</v>
      </c>
      <c r="I45" s="142">
        <v>0.007</v>
      </c>
      <c r="J45" s="142"/>
      <c r="K45" s="32"/>
    </row>
    <row r="46" spans="1:11" s="33" customFormat="1" ht="11.25" customHeight="1">
      <c r="A46" s="35" t="s">
        <v>35</v>
      </c>
      <c r="B46" s="29"/>
      <c r="C46" s="30">
        <v>384</v>
      </c>
      <c r="D46" s="30">
        <v>341</v>
      </c>
      <c r="E46" s="30">
        <v>130</v>
      </c>
      <c r="F46" s="31"/>
      <c r="G46" s="31"/>
      <c r="H46" s="142">
        <v>0.115</v>
      </c>
      <c r="I46" s="142">
        <v>0.273</v>
      </c>
      <c r="J46" s="142">
        <v>0.091</v>
      </c>
      <c r="K46" s="32"/>
    </row>
    <row r="47" spans="1:11" s="33" customFormat="1" ht="11.25" customHeight="1">
      <c r="A47" s="35" t="s">
        <v>36</v>
      </c>
      <c r="B47" s="29"/>
      <c r="C47" s="30">
        <v>3292</v>
      </c>
      <c r="D47" s="30">
        <v>3708</v>
      </c>
      <c r="E47" s="30">
        <v>3642</v>
      </c>
      <c r="F47" s="31"/>
      <c r="G47" s="31"/>
      <c r="H47" s="142">
        <v>2.312</v>
      </c>
      <c r="I47" s="142">
        <v>5.222</v>
      </c>
      <c r="J47" s="142">
        <v>2.566</v>
      </c>
      <c r="K47" s="32"/>
    </row>
    <row r="48" spans="1:11" s="33" customFormat="1" ht="11.25" customHeight="1">
      <c r="A48" s="35" t="s">
        <v>37</v>
      </c>
      <c r="B48" s="29"/>
      <c r="C48" s="30">
        <v>3788</v>
      </c>
      <c r="D48" s="30">
        <v>3448</v>
      </c>
      <c r="E48" s="30">
        <v>2353</v>
      </c>
      <c r="F48" s="31"/>
      <c r="G48" s="31"/>
      <c r="H48" s="142">
        <v>2.418</v>
      </c>
      <c r="I48" s="142">
        <v>3.103</v>
      </c>
      <c r="J48" s="142">
        <v>1.177</v>
      </c>
      <c r="K48" s="32"/>
    </row>
    <row r="49" spans="1:11" s="33" customFormat="1" ht="11.25" customHeight="1">
      <c r="A49" s="35" t="s">
        <v>38</v>
      </c>
      <c r="B49" s="29"/>
      <c r="C49" s="30">
        <v>417</v>
      </c>
      <c r="D49" s="30">
        <v>358</v>
      </c>
      <c r="E49" s="30">
        <v>70</v>
      </c>
      <c r="F49" s="31"/>
      <c r="G49" s="31"/>
      <c r="H49" s="142">
        <v>0.047</v>
      </c>
      <c r="I49" s="142">
        <v>0.361</v>
      </c>
      <c r="J49" s="142">
        <v>0.014</v>
      </c>
      <c r="K49" s="32"/>
    </row>
    <row r="50" spans="1:11" s="42" customFormat="1" ht="11.25" customHeight="1">
      <c r="A50" s="43" t="s">
        <v>39</v>
      </c>
      <c r="B50" s="37"/>
      <c r="C50" s="38">
        <v>11306</v>
      </c>
      <c r="D50" s="38">
        <v>10768</v>
      </c>
      <c r="E50" s="38">
        <v>8392</v>
      </c>
      <c r="F50" s="39">
        <v>77.93462109955424</v>
      </c>
      <c r="G50" s="40"/>
      <c r="H50" s="143">
        <v>6.5569999999999995</v>
      </c>
      <c r="I50" s="144">
        <v>12.99</v>
      </c>
      <c r="J50" s="144">
        <v>4.95</v>
      </c>
      <c r="K50" s="41">
        <v>38.10623556581986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2"/>
      <c r="I51" s="142"/>
      <c r="J51" s="142"/>
      <c r="K51" s="32"/>
    </row>
    <row r="52" spans="1:11" s="42" customFormat="1" ht="11.25" customHeight="1">
      <c r="A52" s="36" t="s">
        <v>40</v>
      </c>
      <c r="B52" s="37"/>
      <c r="C52" s="38">
        <v>1098</v>
      </c>
      <c r="D52" s="38">
        <v>2059</v>
      </c>
      <c r="E52" s="38">
        <v>2059</v>
      </c>
      <c r="F52" s="39">
        <v>100</v>
      </c>
      <c r="G52" s="40"/>
      <c r="H52" s="143">
        <v>0.344</v>
      </c>
      <c r="I52" s="144">
        <v>2.409</v>
      </c>
      <c r="J52" s="144">
        <v>2.409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2"/>
      <c r="I53" s="142"/>
      <c r="J53" s="142"/>
      <c r="K53" s="32"/>
    </row>
    <row r="54" spans="1:11" s="33" customFormat="1" ht="11.25" customHeight="1">
      <c r="A54" s="35" t="s">
        <v>41</v>
      </c>
      <c r="B54" s="29"/>
      <c r="C54" s="30">
        <v>10815</v>
      </c>
      <c r="D54" s="30">
        <v>8837</v>
      </c>
      <c r="E54" s="30">
        <v>7412</v>
      </c>
      <c r="F54" s="31"/>
      <c r="G54" s="31"/>
      <c r="H54" s="142">
        <v>8.967</v>
      </c>
      <c r="I54" s="142">
        <v>9.155</v>
      </c>
      <c r="J54" s="142">
        <v>4.822</v>
      </c>
      <c r="K54" s="32"/>
    </row>
    <row r="55" spans="1:11" s="33" customFormat="1" ht="11.25" customHeight="1">
      <c r="A55" s="35" t="s">
        <v>42</v>
      </c>
      <c r="B55" s="29"/>
      <c r="C55" s="30">
        <v>3700</v>
      </c>
      <c r="D55" s="30">
        <v>3183</v>
      </c>
      <c r="E55" s="30">
        <v>3395</v>
      </c>
      <c r="F55" s="31"/>
      <c r="G55" s="31"/>
      <c r="H55" s="142">
        <v>3.702</v>
      </c>
      <c r="I55" s="142">
        <v>3.5</v>
      </c>
      <c r="J55" s="142">
        <v>3.4</v>
      </c>
      <c r="K55" s="32"/>
    </row>
    <row r="56" spans="1:11" s="33" customFormat="1" ht="11.25" customHeight="1">
      <c r="A56" s="35" t="s">
        <v>43</v>
      </c>
      <c r="B56" s="29"/>
      <c r="C56" s="30">
        <v>22467</v>
      </c>
      <c r="D56" s="30">
        <v>15755</v>
      </c>
      <c r="E56" s="30">
        <v>10791</v>
      </c>
      <c r="F56" s="31"/>
      <c r="G56" s="31"/>
      <c r="H56" s="142">
        <v>25.648</v>
      </c>
      <c r="I56" s="142">
        <v>15.755</v>
      </c>
      <c r="J56" s="142">
        <v>8.945</v>
      </c>
      <c r="K56" s="32"/>
    </row>
    <row r="57" spans="1:11" s="33" customFormat="1" ht="11.25" customHeight="1">
      <c r="A57" s="35" t="s">
        <v>44</v>
      </c>
      <c r="B57" s="29"/>
      <c r="C57" s="30">
        <v>6803</v>
      </c>
      <c r="D57" s="30">
        <v>6248</v>
      </c>
      <c r="E57" s="30">
        <v>4574</v>
      </c>
      <c r="F57" s="31"/>
      <c r="G57" s="31"/>
      <c r="H57" s="142">
        <v>5.448</v>
      </c>
      <c r="I57" s="142">
        <v>8.753</v>
      </c>
      <c r="J57" s="142">
        <v>2.761</v>
      </c>
      <c r="K57" s="32"/>
    </row>
    <row r="58" spans="1:11" s="33" customFormat="1" ht="11.25" customHeight="1">
      <c r="A58" s="35" t="s">
        <v>45</v>
      </c>
      <c r="B58" s="29"/>
      <c r="C58" s="30">
        <v>7282</v>
      </c>
      <c r="D58" s="30">
        <v>6048</v>
      </c>
      <c r="E58" s="30">
        <v>5246</v>
      </c>
      <c r="F58" s="31"/>
      <c r="G58" s="31"/>
      <c r="H58" s="142">
        <v>2.283</v>
      </c>
      <c r="I58" s="142">
        <v>8.582</v>
      </c>
      <c r="J58" s="142">
        <v>1.621</v>
      </c>
      <c r="K58" s="32"/>
    </row>
    <row r="59" spans="1:11" s="42" customFormat="1" ht="11.25" customHeight="1">
      <c r="A59" s="36" t="s">
        <v>46</v>
      </c>
      <c r="B59" s="37"/>
      <c r="C59" s="38">
        <v>51067</v>
      </c>
      <c r="D59" s="38">
        <v>40071</v>
      </c>
      <c r="E59" s="38">
        <v>31418</v>
      </c>
      <c r="F59" s="39">
        <v>78.40582965236705</v>
      </c>
      <c r="G59" s="40"/>
      <c r="H59" s="143">
        <v>46.048</v>
      </c>
      <c r="I59" s="144">
        <v>45.745</v>
      </c>
      <c r="J59" s="144">
        <v>21.549</v>
      </c>
      <c r="K59" s="41">
        <v>47.10678762706307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2"/>
      <c r="I60" s="142"/>
      <c r="J60" s="142"/>
      <c r="K60" s="32"/>
    </row>
    <row r="61" spans="1:11" s="33" customFormat="1" ht="11.25" customHeight="1">
      <c r="A61" s="35" t="s">
        <v>47</v>
      </c>
      <c r="B61" s="29"/>
      <c r="C61" s="30">
        <v>88</v>
      </c>
      <c r="D61" s="30">
        <v>79</v>
      </c>
      <c r="E61" s="30">
        <v>82</v>
      </c>
      <c r="F61" s="31"/>
      <c r="G61" s="31"/>
      <c r="H61" s="142">
        <v>0.055</v>
      </c>
      <c r="I61" s="142">
        <v>0.03</v>
      </c>
      <c r="J61" s="142">
        <v>0.049</v>
      </c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42"/>
      <c r="I62" s="142"/>
      <c r="J62" s="142"/>
      <c r="K62" s="32"/>
    </row>
    <row r="63" spans="1:11" s="33" customFormat="1" ht="11.25" customHeight="1">
      <c r="A63" s="35" t="s">
        <v>49</v>
      </c>
      <c r="B63" s="29"/>
      <c r="C63" s="30">
        <v>290</v>
      </c>
      <c r="D63" s="30">
        <v>299</v>
      </c>
      <c r="E63" s="30">
        <v>306</v>
      </c>
      <c r="F63" s="31"/>
      <c r="G63" s="31"/>
      <c r="H63" s="142">
        <v>0.179</v>
      </c>
      <c r="I63" s="142">
        <v>0.357</v>
      </c>
      <c r="J63" s="142">
        <v>0.293</v>
      </c>
      <c r="K63" s="32"/>
    </row>
    <row r="64" spans="1:11" s="42" customFormat="1" ht="11.25" customHeight="1">
      <c r="A64" s="36" t="s">
        <v>50</v>
      </c>
      <c r="B64" s="37"/>
      <c r="C64" s="38">
        <v>378</v>
      </c>
      <c r="D64" s="38">
        <v>378</v>
      </c>
      <c r="E64" s="38">
        <v>388</v>
      </c>
      <c r="F64" s="39">
        <v>102.64550264550265</v>
      </c>
      <c r="G64" s="40"/>
      <c r="H64" s="143">
        <v>0.23399999999999999</v>
      </c>
      <c r="I64" s="144">
        <v>0.387</v>
      </c>
      <c r="J64" s="144">
        <v>0.34199999999999997</v>
      </c>
      <c r="K64" s="41">
        <v>88.3720930232558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2"/>
      <c r="I65" s="142"/>
      <c r="J65" s="142"/>
      <c r="K65" s="32"/>
    </row>
    <row r="66" spans="1:11" s="42" customFormat="1" ht="11.25" customHeight="1">
      <c r="A66" s="36" t="s">
        <v>51</v>
      </c>
      <c r="B66" s="37"/>
      <c r="C66" s="38">
        <v>47</v>
      </c>
      <c r="D66" s="38">
        <v>95</v>
      </c>
      <c r="E66" s="38">
        <v>84</v>
      </c>
      <c r="F66" s="39">
        <v>88.42105263157895</v>
      </c>
      <c r="G66" s="40"/>
      <c r="H66" s="143">
        <v>0.029</v>
      </c>
      <c r="I66" s="144">
        <v>0.095</v>
      </c>
      <c r="J66" s="144">
        <v>0.055</v>
      </c>
      <c r="K66" s="41">
        <v>57.89473684210526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2"/>
      <c r="I67" s="142"/>
      <c r="J67" s="142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42"/>
      <c r="I68" s="142"/>
      <c r="J68" s="142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2"/>
      <c r="I69" s="142"/>
      <c r="J69" s="142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43"/>
      <c r="I70" s="144"/>
      <c r="J70" s="144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2"/>
      <c r="I71" s="142"/>
      <c r="J71" s="142"/>
      <c r="K71" s="32"/>
    </row>
    <row r="72" spans="1:11" s="33" customFormat="1" ht="11.25" customHeight="1">
      <c r="A72" s="35" t="s">
        <v>55</v>
      </c>
      <c r="B72" s="29"/>
      <c r="C72" s="30">
        <v>165</v>
      </c>
      <c r="D72" s="30">
        <v>115</v>
      </c>
      <c r="E72" s="30">
        <v>103</v>
      </c>
      <c r="F72" s="31"/>
      <c r="G72" s="31"/>
      <c r="H72" s="142">
        <v>0.119</v>
      </c>
      <c r="I72" s="142">
        <v>0.115</v>
      </c>
      <c r="J72" s="142">
        <v>0.1</v>
      </c>
      <c r="K72" s="32"/>
    </row>
    <row r="73" spans="1:11" s="33" customFormat="1" ht="11.25" customHeight="1">
      <c r="A73" s="35" t="s">
        <v>56</v>
      </c>
      <c r="B73" s="29"/>
      <c r="C73" s="30">
        <v>42</v>
      </c>
      <c r="D73" s="30">
        <v>105</v>
      </c>
      <c r="E73" s="30">
        <v>35</v>
      </c>
      <c r="F73" s="31"/>
      <c r="G73" s="31"/>
      <c r="H73" s="142">
        <v>0.042</v>
      </c>
      <c r="I73" s="142">
        <v>0.077</v>
      </c>
      <c r="J73" s="142">
        <v>0.035</v>
      </c>
      <c r="K73" s="32"/>
    </row>
    <row r="74" spans="1:11" s="33" customFormat="1" ht="11.25" customHeight="1">
      <c r="A74" s="35" t="s">
        <v>57</v>
      </c>
      <c r="B74" s="29"/>
      <c r="C74" s="30">
        <v>30</v>
      </c>
      <c r="D74" s="30">
        <v>36</v>
      </c>
      <c r="E74" s="30">
        <v>3</v>
      </c>
      <c r="F74" s="31"/>
      <c r="G74" s="31"/>
      <c r="H74" s="142">
        <v>0.021</v>
      </c>
      <c r="I74" s="142">
        <v>0.072</v>
      </c>
      <c r="J74" s="142">
        <v>0.003</v>
      </c>
      <c r="K74" s="32"/>
    </row>
    <row r="75" spans="1:11" s="33" customFormat="1" ht="11.25" customHeight="1">
      <c r="A75" s="35" t="s">
        <v>58</v>
      </c>
      <c r="B75" s="29"/>
      <c r="C75" s="30">
        <v>432</v>
      </c>
      <c r="D75" s="30">
        <v>836</v>
      </c>
      <c r="E75" s="30">
        <v>860</v>
      </c>
      <c r="F75" s="31"/>
      <c r="G75" s="31"/>
      <c r="H75" s="142">
        <v>0.151</v>
      </c>
      <c r="I75" s="142">
        <v>0.29</v>
      </c>
      <c r="J75" s="142">
        <v>0.507</v>
      </c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42"/>
      <c r="I76" s="142"/>
      <c r="J76" s="142"/>
      <c r="K76" s="32"/>
    </row>
    <row r="77" spans="1:11" s="33" customFormat="1" ht="11.25" customHeight="1">
      <c r="A77" s="35" t="s">
        <v>60</v>
      </c>
      <c r="B77" s="29"/>
      <c r="C77" s="30">
        <v>27</v>
      </c>
      <c r="D77" s="30">
        <v>86</v>
      </c>
      <c r="E77" s="30">
        <v>161</v>
      </c>
      <c r="F77" s="31"/>
      <c r="G77" s="31"/>
      <c r="H77" s="142">
        <v>0.012</v>
      </c>
      <c r="I77" s="142">
        <v>0.052</v>
      </c>
      <c r="J77" s="142">
        <v>0.082</v>
      </c>
      <c r="K77" s="32"/>
    </row>
    <row r="78" spans="1:11" s="33" customFormat="1" ht="11.25" customHeight="1">
      <c r="A78" s="35" t="s">
        <v>61</v>
      </c>
      <c r="B78" s="29"/>
      <c r="C78" s="30">
        <v>205</v>
      </c>
      <c r="D78" s="30">
        <v>75</v>
      </c>
      <c r="E78" s="30">
        <v>24</v>
      </c>
      <c r="F78" s="31"/>
      <c r="G78" s="31"/>
      <c r="H78" s="142">
        <v>0.224</v>
      </c>
      <c r="I78" s="142">
        <v>0.088</v>
      </c>
      <c r="J78" s="142">
        <v>0.029</v>
      </c>
      <c r="K78" s="32"/>
    </row>
    <row r="79" spans="1:11" s="33" customFormat="1" ht="11.25" customHeight="1">
      <c r="A79" s="35" t="s">
        <v>62</v>
      </c>
      <c r="B79" s="29"/>
      <c r="C79" s="30">
        <v>23</v>
      </c>
      <c r="D79" s="30">
        <v>7</v>
      </c>
      <c r="E79" s="30"/>
      <c r="F79" s="31"/>
      <c r="G79" s="31"/>
      <c r="H79" s="142">
        <v>0.026</v>
      </c>
      <c r="I79" s="142">
        <v>0.012</v>
      </c>
      <c r="J79" s="142"/>
      <c r="K79" s="32"/>
    </row>
    <row r="80" spans="1:11" s="42" customFormat="1" ht="11.25" customHeight="1">
      <c r="A80" s="43" t="s">
        <v>63</v>
      </c>
      <c r="B80" s="37"/>
      <c r="C80" s="38">
        <v>924</v>
      </c>
      <c r="D80" s="38">
        <v>1260</v>
      </c>
      <c r="E80" s="38">
        <v>1186</v>
      </c>
      <c r="F80" s="39">
        <v>94.12698412698413</v>
      </c>
      <c r="G80" s="40"/>
      <c r="H80" s="143">
        <v>0.595</v>
      </c>
      <c r="I80" s="144">
        <v>0.7060000000000001</v>
      </c>
      <c r="J80" s="144">
        <v>0.756</v>
      </c>
      <c r="K80" s="41">
        <v>107.08215297450423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2"/>
      <c r="I81" s="142"/>
      <c r="J81" s="142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42"/>
      <c r="I82" s="142"/>
      <c r="J82" s="142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42"/>
      <c r="I83" s="142"/>
      <c r="J83" s="142"/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43"/>
      <c r="I84" s="144"/>
      <c r="J84" s="144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2"/>
      <c r="I85" s="142"/>
      <c r="J85" s="142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5"/>
      <c r="I86" s="146"/>
      <c r="J86" s="146"/>
      <c r="K86" s="50"/>
    </row>
    <row r="87" spans="1:11" s="42" customFormat="1" ht="11.25" customHeight="1">
      <c r="A87" s="51" t="s">
        <v>67</v>
      </c>
      <c r="B87" s="52"/>
      <c r="C87" s="53">
        <v>65659</v>
      </c>
      <c r="D87" s="53">
        <v>55468</v>
      </c>
      <c r="E87" s="53">
        <v>44610</v>
      </c>
      <c r="F87" s="54">
        <f>IF(D87&gt;0,100*E87/D87,0)</f>
        <v>80.42474940506237</v>
      </c>
      <c r="G87" s="40"/>
      <c r="H87" s="147">
        <v>54.86900000000001</v>
      </c>
      <c r="I87" s="148">
        <v>63.546</v>
      </c>
      <c r="J87" s="148">
        <v>31.906999999999996</v>
      </c>
      <c r="K87" s="54">
        <f>IF(I87&gt;0,100*J87/I87,0)</f>
        <v>50.21087086520001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8" useFirstPageNumber="1" horizontalDpi="600" verticalDpi="600" orientation="portrait" paperSize="9" scale="72" r:id="rId1"/>
  <headerFooter alignWithMargins="0">
    <oddFooter>&amp;C&amp;P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31"/>
  <dimension ref="A1:K625"/>
  <sheetViews>
    <sheetView view="pageBreakPreview" zoomScale="95" zoomScaleSheetLayoutView="95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6" t="s">
        <v>0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</row>
    <row r="2" spans="1:11" s="1" customFormat="1" ht="11.25" customHeight="1">
      <c r="A2" s="3" t="s">
        <v>89</v>
      </c>
      <c r="B2" s="4"/>
      <c r="C2" s="4"/>
      <c r="D2" s="4"/>
      <c r="E2" s="5"/>
      <c r="F2" s="4"/>
      <c r="G2" s="4"/>
      <c r="H2" s="4"/>
      <c r="I2" s="6"/>
      <c r="J2" s="187" t="s">
        <v>69</v>
      </c>
      <c r="K2" s="187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8" t="s">
        <v>2</v>
      </c>
      <c r="D4" s="189"/>
      <c r="E4" s="189"/>
      <c r="F4" s="190"/>
      <c r="G4" s="9"/>
      <c r="H4" s="191" t="s">
        <v>3</v>
      </c>
      <c r="I4" s="192"/>
      <c r="J4" s="192"/>
      <c r="K4" s="193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2017</v>
      </c>
      <c r="D6" s="16">
        <f>E6-1</f>
        <v>2018</v>
      </c>
      <c r="E6" s="16">
        <v>2019</v>
      </c>
      <c r="F6" s="17">
        <f>E6</f>
        <v>2019</v>
      </c>
      <c r="G6" s="18"/>
      <c r="H6" s="15">
        <f>J6-2</f>
        <v>2017</v>
      </c>
      <c r="I6" s="16">
        <f>J6-1</f>
        <v>2018</v>
      </c>
      <c r="J6" s="16">
        <v>2019</v>
      </c>
      <c r="K6" s="17">
        <f>J6</f>
        <v>2019</v>
      </c>
    </row>
    <row r="7" spans="1:11" s="10" customFormat="1" ht="11.25" customHeight="1" thickBot="1">
      <c r="A7" s="19"/>
      <c r="B7" s="8"/>
      <c r="C7" s="20" t="s">
        <v>309</v>
      </c>
      <c r="D7" s="21" t="s">
        <v>6</v>
      </c>
      <c r="E7" s="21">
        <v>6</v>
      </c>
      <c r="F7" s="22" t="str">
        <f>CONCATENATE(D6,"=100")</f>
        <v>2018=100</v>
      </c>
      <c r="G7" s="23"/>
      <c r="H7" s="20" t="s">
        <v>309</v>
      </c>
      <c r="I7" s="21" t="s">
        <v>6</v>
      </c>
      <c r="J7" s="21">
        <v>6</v>
      </c>
      <c r="K7" s="22" t="str">
        <f>CONCATENATE(I6,"=100")</f>
        <v>2018=100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505</v>
      </c>
      <c r="D9" s="30">
        <v>549</v>
      </c>
      <c r="E9" s="30">
        <v>505</v>
      </c>
      <c r="F9" s="31"/>
      <c r="G9" s="31"/>
      <c r="H9" s="142">
        <v>9.6</v>
      </c>
      <c r="I9" s="142">
        <v>8.235</v>
      </c>
      <c r="J9" s="142">
        <v>7.575</v>
      </c>
      <c r="K9" s="32"/>
    </row>
    <row r="10" spans="1:11" s="33" customFormat="1" ht="11.25" customHeight="1">
      <c r="A10" s="35" t="s">
        <v>8</v>
      </c>
      <c r="B10" s="29"/>
      <c r="C10" s="30">
        <v>80</v>
      </c>
      <c r="D10" s="30">
        <v>98</v>
      </c>
      <c r="E10" s="30">
        <v>90</v>
      </c>
      <c r="F10" s="31"/>
      <c r="G10" s="31"/>
      <c r="H10" s="142">
        <v>1.259</v>
      </c>
      <c r="I10" s="142">
        <v>1.739</v>
      </c>
      <c r="J10" s="142">
        <v>1.597</v>
      </c>
      <c r="K10" s="32"/>
    </row>
    <row r="11" spans="1:11" s="33" customFormat="1" ht="11.25" customHeight="1">
      <c r="A11" s="28" t="s">
        <v>9</v>
      </c>
      <c r="B11" s="29"/>
      <c r="C11" s="30">
        <v>88</v>
      </c>
      <c r="D11" s="30">
        <v>450</v>
      </c>
      <c r="E11" s="30">
        <v>90</v>
      </c>
      <c r="F11" s="31"/>
      <c r="G11" s="31"/>
      <c r="H11" s="142">
        <v>1.778</v>
      </c>
      <c r="I11" s="142">
        <v>6.5</v>
      </c>
      <c r="J11" s="142">
        <v>1.305</v>
      </c>
      <c r="K11" s="32"/>
    </row>
    <row r="12" spans="1:11" s="33" customFormat="1" ht="11.25" customHeight="1">
      <c r="A12" s="35" t="s">
        <v>10</v>
      </c>
      <c r="B12" s="29"/>
      <c r="C12" s="30">
        <v>685</v>
      </c>
      <c r="D12" s="30">
        <v>765</v>
      </c>
      <c r="E12" s="30">
        <v>702</v>
      </c>
      <c r="F12" s="31"/>
      <c r="G12" s="31"/>
      <c r="H12" s="142">
        <v>11.871</v>
      </c>
      <c r="I12" s="142">
        <v>14.088</v>
      </c>
      <c r="J12" s="142">
        <v>12.958</v>
      </c>
      <c r="K12" s="32"/>
    </row>
    <row r="13" spans="1:11" s="42" customFormat="1" ht="11.25" customHeight="1">
      <c r="A13" s="36" t="s">
        <v>11</v>
      </c>
      <c r="B13" s="37"/>
      <c r="C13" s="38">
        <v>1358</v>
      </c>
      <c r="D13" s="38">
        <v>1862</v>
      </c>
      <c r="E13" s="38">
        <v>1387</v>
      </c>
      <c r="F13" s="39">
        <v>74.48979591836735</v>
      </c>
      <c r="G13" s="40"/>
      <c r="H13" s="143">
        <v>24.508000000000003</v>
      </c>
      <c r="I13" s="144">
        <v>30.561999999999998</v>
      </c>
      <c r="J13" s="144">
        <v>23.435000000000002</v>
      </c>
      <c r="K13" s="41">
        <v>76.68019108697075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2"/>
      <c r="I14" s="142"/>
      <c r="J14" s="142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3"/>
      <c r="I15" s="144"/>
      <c r="J15" s="144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2"/>
      <c r="I16" s="142"/>
      <c r="J16" s="142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43"/>
      <c r="I17" s="144"/>
      <c r="J17" s="144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2"/>
      <c r="I18" s="142"/>
      <c r="J18" s="142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42"/>
      <c r="I19" s="142"/>
      <c r="J19" s="142"/>
      <c r="K19" s="32"/>
    </row>
    <row r="20" spans="1:11" s="33" customFormat="1" ht="11.25" customHeight="1">
      <c r="A20" s="35" t="s">
        <v>15</v>
      </c>
      <c r="B20" s="29"/>
      <c r="C20" s="30">
        <v>25</v>
      </c>
      <c r="D20" s="30">
        <v>25</v>
      </c>
      <c r="E20" s="30">
        <v>25</v>
      </c>
      <c r="F20" s="31"/>
      <c r="G20" s="31"/>
      <c r="H20" s="142">
        <v>0.517</v>
      </c>
      <c r="I20" s="142">
        <v>0.517</v>
      </c>
      <c r="J20" s="142">
        <v>0.55</v>
      </c>
      <c r="K20" s="32"/>
    </row>
    <row r="21" spans="1:11" s="33" customFormat="1" ht="11.25" customHeight="1">
      <c r="A21" s="35" t="s">
        <v>16</v>
      </c>
      <c r="B21" s="29"/>
      <c r="C21" s="30">
        <v>80</v>
      </c>
      <c r="D21" s="30">
        <v>80</v>
      </c>
      <c r="E21" s="30">
        <v>80</v>
      </c>
      <c r="F21" s="31"/>
      <c r="G21" s="31"/>
      <c r="H21" s="142">
        <v>1.76</v>
      </c>
      <c r="I21" s="142">
        <v>1.76</v>
      </c>
      <c r="J21" s="142">
        <v>1.84</v>
      </c>
      <c r="K21" s="32"/>
    </row>
    <row r="22" spans="1:11" s="42" customFormat="1" ht="11.25" customHeight="1">
      <c r="A22" s="36" t="s">
        <v>17</v>
      </c>
      <c r="B22" s="37"/>
      <c r="C22" s="38">
        <v>105</v>
      </c>
      <c r="D22" s="38">
        <v>105</v>
      </c>
      <c r="E22" s="38">
        <v>105</v>
      </c>
      <c r="F22" s="39">
        <v>100</v>
      </c>
      <c r="G22" s="40"/>
      <c r="H22" s="143">
        <v>2.277</v>
      </c>
      <c r="I22" s="144">
        <v>2.277</v>
      </c>
      <c r="J22" s="144">
        <v>2.39</v>
      </c>
      <c r="K22" s="41">
        <v>104.96267018006148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2"/>
      <c r="I23" s="142"/>
      <c r="J23" s="142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43"/>
      <c r="I24" s="144"/>
      <c r="J24" s="144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2"/>
      <c r="I25" s="142"/>
      <c r="J25" s="142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43"/>
      <c r="I26" s="144"/>
      <c r="J26" s="144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2"/>
      <c r="I27" s="142"/>
      <c r="J27" s="142"/>
      <c r="K27" s="32"/>
    </row>
    <row r="28" spans="1:11" s="33" customFormat="1" ht="11.25" customHeight="1">
      <c r="A28" s="35" t="s">
        <v>20</v>
      </c>
      <c r="B28" s="29"/>
      <c r="C28" s="30">
        <v>62</v>
      </c>
      <c r="D28" s="30"/>
      <c r="E28" s="30">
        <v>1</v>
      </c>
      <c r="F28" s="31"/>
      <c r="G28" s="31"/>
      <c r="H28" s="142">
        <v>1.355</v>
      </c>
      <c r="I28" s="142"/>
      <c r="J28" s="142">
        <v>0.045</v>
      </c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2"/>
      <c r="I29" s="142"/>
      <c r="J29" s="142"/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42"/>
      <c r="I30" s="142"/>
      <c r="J30" s="142"/>
      <c r="K30" s="32"/>
    </row>
    <row r="31" spans="1:11" s="42" customFormat="1" ht="11.25" customHeight="1">
      <c r="A31" s="43" t="s">
        <v>23</v>
      </c>
      <c r="B31" s="37"/>
      <c r="C31" s="38">
        <v>62</v>
      </c>
      <c r="D31" s="38"/>
      <c r="E31" s="38">
        <v>1</v>
      </c>
      <c r="F31" s="39"/>
      <c r="G31" s="40"/>
      <c r="H31" s="143">
        <v>1.355</v>
      </c>
      <c r="I31" s="144"/>
      <c r="J31" s="144">
        <v>0.045</v>
      </c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2"/>
      <c r="I32" s="142"/>
      <c r="J32" s="142"/>
      <c r="K32" s="32"/>
    </row>
    <row r="33" spans="1:11" s="33" customFormat="1" ht="11.25" customHeight="1">
      <c r="A33" s="35" t="s">
        <v>24</v>
      </c>
      <c r="B33" s="29"/>
      <c r="C33" s="30">
        <v>105</v>
      </c>
      <c r="D33" s="30">
        <v>85</v>
      </c>
      <c r="E33" s="30">
        <v>100</v>
      </c>
      <c r="F33" s="31"/>
      <c r="G33" s="31"/>
      <c r="H33" s="142">
        <v>2.198</v>
      </c>
      <c r="I33" s="142">
        <v>1.76</v>
      </c>
      <c r="J33" s="142">
        <v>2.4</v>
      </c>
      <c r="K33" s="32"/>
    </row>
    <row r="34" spans="1:11" s="33" customFormat="1" ht="11.25" customHeight="1">
      <c r="A34" s="35" t="s">
        <v>25</v>
      </c>
      <c r="B34" s="29"/>
      <c r="C34" s="30">
        <v>12</v>
      </c>
      <c r="D34" s="30">
        <v>12</v>
      </c>
      <c r="E34" s="30">
        <v>11</v>
      </c>
      <c r="F34" s="31"/>
      <c r="G34" s="31"/>
      <c r="H34" s="142">
        <v>0.272</v>
      </c>
      <c r="I34" s="142">
        <v>0.275</v>
      </c>
      <c r="J34" s="142">
        <v>0.264</v>
      </c>
      <c r="K34" s="32"/>
    </row>
    <row r="35" spans="1:11" s="33" customFormat="1" ht="11.25" customHeight="1">
      <c r="A35" s="35" t="s">
        <v>26</v>
      </c>
      <c r="B35" s="29"/>
      <c r="C35" s="30"/>
      <c r="D35" s="30">
        <v>5</v>
      </c>
      <c r="E35" s="30">
        <v>5</v>
      </c>
      <c r="F35" s="31"/>
      <c r="G35" s="31"/>
      <c r="H35" s="142"/>
      <c r="I35" s="142">
        <v>0.09</v>
      </c>
      <c r="J35" s="142">
        <v>0.09</v>
      </c>
      <c r="K35" s="32"/>
    </row>
    <row r="36" spans="1:11" s="33" customFormat="1" ht="11.25" customHeight="1">
      <c r="A36" s="35" t="s">
        <v>27</v>
      </c>
      <c r="B36" s="29"/>
      <c r="C36" s="30">
        <v>23</v>
      </c>
      <c r="D36" s="30">
        <v>23</v>
      </c>
      <c r="E36" s="30">
        <v>2</v>
      </c>
      <c r="F36" s="31"/>
      <c r="G36" s="31"/>
      <c r="H36" s="142">
        <v>0.575</v>
      </c>
      <c r="I36" s="142">
        <v>0.575</v>
      </c>
      <c r="J36" s="142">
        <v>0.05</v>
      </c>
      <c r="K36" s="32"/>
    </row>
    <row r="37" spans="1:11" s="42" customFormat="1" ht="11.25" customHeight="1">
      <c r="A37" s="36" t="s">
        <v>28</v>
      </c>
      <c r="B37" s="37"/>
      <c r="C37" s="38">
        <v>140</v>
      </c>
      <c r="D37" s="38">
        <v>125</v>
      </c>
      <c r="E37" s="38">
        <v>118</v>
      </c>
      <c r="F37" s="39">
        <v>94.4</v>
      </c>
      <c r="G37" s="40"/>
      <c r="H37" s="143">
        <v>3.045</v>
      </c>
      <c r="I37" s="144">
        <v>2.7</v>
      </c>
      <c r="J37" s="144">
        <v>2.8039999999999994</v>
      </c>
      <c r="K37" s="41">
        <v>103.85185185185182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2"/>
      <c r="I38" s="142"/>
      <c r="J38" s="142"/>
      <c r="K38" s="32"/>
    </row>
    <row r="39" spans="1:11" s="42" customFormat="1" ht="11.25" customHeight="1">
      <c r="A39" s="36" t="s">
        <v>29</v>
      </c>
      <c r="B39" s="37"/>
      <c r="C39" s="38">
        <v>1320</v>
      </c>
      <c r="D39" s="38">
        <v>1300</v>
      </c>
      <c r="E39" s="38">
        <v>1180</v>
      </c>
      <c r="F39" s="39">
        <v>90.76923076923077</v>
      </c>
      <c r="G39" s="40"/>
      <c r="H39" s="143">
        <v>47.025</v>
      </c>
      <c r="I39" s="144">
        <v>45.5</v>
      </c>
      <c r="J39" s="144">
        <v>38.4</v>
      </c>
      <c r="K39" s="41">
        <v>84.3956043956044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2"/>
      <c r="I40" s="142"/>
      <c r="J40" s="142"/>
      <c r="K40" s="32"/>
    </row>
    <row r="41" spans="1:11" s="33" customFormat="1" ht="11.25" customHeight="1">
      <c r="A41" s="28" t="s">
        <v>30</v>
      </c>
      <c r="B41" s="29"/>
      <c r="C41" s="30">
        <v>6</v>
      </c>
      <c r="D41" s="30">
        <v>6</v>
      </c>
      <c r="E41" s="30">
        <v>5</v>
      </c>
      <c r="F41" s="31"/>
      <c r="G41" s="31"/>
      <c r="H41" s="142">
        <v>0.183</v>
      </c>
      <c r="I41" s="142">
        <v>0.185</v>
      </c>
      <c r="J41" s="142">
        <v>0.151</v>
      </c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2"/>
      <c r="I42" s="142"/>
      <c r="J42" s="142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42"/>
      <c r="I43" s="142"/>
      <c r="J43" s="142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2"/>
      <c r="I44" s="142"/>
      <c r="J44" s="142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42"/>
      <c r="I45" s="142"/>
      <c r="J45" s="142"/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42"/>
      <c r="I46" s="142"/>
      <c r="J46" s="142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2"/>
      <c r="I47" s="142"/>
      <c r="J47" s="142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42"/>
      <c r="I48" s="142"/>
      <c r="J48" s="142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42"/>
      <c r="I49" s="142"/>
      <c r="J49" s="142"/>
      <c r="K49" s="32"/>
    </row>
    <row r="50" spans="1:11" s="42" customFormat="1" ht="11.25" customHeight="1">
      <c r="A50" s="43" t="s">
        <v>39</v>
      </c>
      <c r="B50" s="37"/>
      <c r="C50" s="38">
        <v>6</v>
      </c>
      <c r="D50" s="38">
        <v>6</v>
      </c>
      <c r="E50" s="38">
        <v>5</v>
      </c>
      <c r="F50" s="39">
        <v>83.33333333333333</v>
      </c>
      <c r="G50" s="40"/>
      <c r="H50" s="143">
        <v>0.183</v>
      </c>
      <c r="I50" s="144">
        <v>0.185</v>
      </c>
      <c r="J50" s="144">
        <v>0.151</v>
      </c>
      <c r="K50" s="41">
        <v>81.62162162162161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2"/>
      <c r="I51" s="142"/>
      <c r="J51" s="142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43"/>
      <c r="I52" s="144"/>
      <c r="J52" s="144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2"/>
      <c r="I53" s="142"/>
      <c r="J53" s="142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42"/>
      <c r="I54" s="142"/>
      <c r="J54" s="142"/>
      <c r="K54" s="32"/>
    </row>
    <row r="55" spans="1:11" s="33" customFormat="1" ht="11.25" customHeight="1">
      <c r="A55" s="35" t="s">
        <v>42</v>
      </c>
      <c r="B55" s="29"/>
      <c r="C55" s="30">
        <v>10</v>
      </c>
      <c r="D55" s="30">
        <v>8</v>
      </c>
      <c r="E55" s="30">
        <v>10</v>
      </c>
      <c r="F55" s="31"/>
      <c r="G55" s="31"/>
      <c r="H55" s="142">
        <v>0.3</v>
      </c>
      <c r="I55" s="142">
        <v>0.24</v>
      </c>
      <c r="J55" s="142">
        <v>0.3</v>
      </c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42"/>
      <c r="I56" s="142"/>
      <c r="J56" s="142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2"/>
      <c r="I57" s="142"/>
      <c r="J57" s="142"/>
      <c r="K57" s="32"/>
    </row>
    <row r="58" spans="1:11" s="33" customFormat="1" ht="11.25" customHeight="1">
      <c r="A58" s="35" t="s">
        <v>45</v>
      </c>
      <c r="B58" s="29"/>
      <c r="C58" s="30">
        <v>145</v>
      </c>
      <c r="D58" s="30"/>
      <c r="E58" s="30">
        <v>91</v>
      </c>
      <c r="F58" s="31"/>
      <c r="G58" s="31"/>
      <c r="H58" s="142">
        <v>4.64</v>
      </c>
      <c r="I58" s="142"/>
      <c r="J58" s="142">
        <v>3.458</v>
      </c>
      <c r="K58" s="32"/>
    </row>
    <row r="59" spans="1:11" s="42" customFormat="1" ht="11.25" customHeight="1">
      <c r="A59" s="36" t="s">
        <v>46</v>
      </c>
      <c r="B59" s="37"/>
      <c r="C59" s="38">
        <v>155</v>
      </c>
      <c r="D59" s="38">
        <v>8</v>
      </c>
      <c r="E59" s="38">
        <v>101</v>
      </c>
      <c r="F59" s="39">
        <v>1262.5</v>
      </c>
      <c r="G59" s="40"/>
      <c r="H59" s="143">
        <v>4.9399999999999995</v>
      </c>
      <c r="I59" s="144">
        <v>0.24</v>
      </c>
      <c r="J59" s="144">
        <v>3.758</v>
      </c>
      <c r="K59" s="41">
        <v>1565.8333333333335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2"/>
      <c r="I60" s="142"/>
      <c r="J60" s="142"/>
      <c r="K60" s="32"/>
    </row>
    <row r="61" spans="1:11" s="33" customFormat="1" ht="11.25" customHeight="1">
      <c r="A61" s="35" t="s">
        <v>47</v>
      </c>
      <c r="B61" s="29"/>
      <c r="C61" s="30">
        <v>210</v>
      </c>
      <c r="D61" s="30">
        <v>210</v>
      </c>
      <c r="E61" s="30">
        <v>200</v>
      </c>
      <c r="F61" s="31"/>
      <c r="G61" s="31"/>
      <c r="H61" s="142">
        <v>5.25</v>
      </c>
      <c r="I61" s="142">
        <v>5.25</v>
      </c>
      <c r="J61" s="142">
        <v>6.3</v>
      </c>
      <c r="K61" s="32"/>
    </row>
    <row r="62" spans="1:11" s="33" customFormat="1" ht="11.25" customHeight="1">
      <c r="A62" s="35" t="s">
        <v>48</v>
      </c>
      <c r="B62" s="29"/>
      <c r="C62" s="30">
        <v>176</v>
      </c>
      <c r="D62" s="30">
        <v>176</v>
      </c>
      <c r="E62" s="30">
        <v>228</v>
      </c>
      <c r="F62" s="31"/>
      <c r="G62" s="31"/>
      <c r="H62" s="142">
        <v>5.914</v>
      </c>
      <c r="I62" s="142">
        <v>5.632</v>
      </c>
      <c r="J62" s="142">
        <v>7.296</v>
      </c>
      <c r="K62" s="32"/>
    </row>
    <row r="63" spans="1:11" s="33" customFormat="1" ht="11.25" customHeight="1">
      <c r="A63" s="35" t="s">
        <v>49</v>
      </c>
      <c r="B63" s="29"/>
      <c r="C63" s="30">
        <v>918</v>
      </c>
      <c r="D63" s="30">
        <v>918</v>
      </c>
      <c r="E63" s="30">
        <v>918</v>
      </c>
      <c r="F63" s="31"/>
      <c r="G63" s="31"/>
      <c r="H63" s="142">
        <v>31.274</v>
      </c>
      <c r="I63" s="142">
        <v>31.6</v>
      </c>
      <c r="J63" s="142">
        <v>39.151</v>
      </c>
      <c r="K63" s="32"/>
    </row>
    <row r="64" spans="1:11" s="42" customFormat="1" ht="11.25" customHeight="1">
      <c r="A64" s="36" t="s">
        <v>50</v>
      </c>
      <c r="B64" s="37"/>
      <c r="C64" s="38">
        <v>1304</v>
      </c>
      <c r="D64" s="38">
        <v>1304</v>
      </c>
      <c r="E64" s="38">
        <v>1346</v>
      </c>
      <c r="F64" s="39">
        <v>103.22085889570552</v>
      </c>
      <c r="G64" s="40"/>
      <c r="H64" s="143">
        <v>42.438</v>
      </c>
      <c r="I64" s="144">
        <v>42.482</v>
      </c>
      <c r="J64" s="144">
        <v>52.747</v>
      </c>
      <c r="K64" s="41">
        <v>124.16317499176121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2"/>
      <c r="I65" s="142"/>
      <c r="J65" s="142"/>
      <c r="K65" s="32"/>
    </row>
    <row r="66" spans="1:11" s="42" customFormat="1" ht="11.25" customHeight="1">
      <c r="A66" s="36" t="s">
        <v>51</v>
      </c>
      <c r="B66" s="37"/>
      <c r="C66" s="38">
        <v>2308</v>
      </c>
      <c r="D66" s="38">
        <v>2590</v>
      </c>
      <c r="E66" s="38">
        <v>3120</v>
      </c>
      <c r="F66" s="39">
        <v>120.46332046332046</v>
      </c>
      <c r="G66" s="40"/>
      <c r="H66" s="143">
        <v>95.782</v>
      </c>
      <c r="I66" s="144">
        <v>78.995</v>
      </c>
      <c r="J66" s="144">
        <v>117.375</v>
      </c>
      <c r="K66" s="41">
        <v>148.58535350338627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2"/>
      <c r="I67" s="142"/>
      <c r="J67" s="142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42"/>
      <c r="I68" s="142"/>
      <c r="J68" s="142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2"/>
      <c r="I69" s="142"/>
      <c r="J69" s="142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43"/>
      <c r="I70" s="144"/>
      <c r="J70" s="144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2"/>
      <c r="I71" s="142"/>
      <c r="J71" s="142"/>
      <c r="K71" s="32"/>
    </row>
    <row r="72" spans="1:11" s="33" customFormat="1" ht="11.25" customHeight="1">
      <c r="A72" s="35" t="s">
        <v>55</v>
      </c>
      <c r="B72" s="29"/>
      <c r="C72" s="30">
        <v>314</v>
      </c>
      <c r="D72" s="30">
        <v>283</v>
      </c>
      <c r="E72" s="30">
        <v>236</v>
      </c>
      <c r="F72" s="31"/>
      <c r="G72" s="31"/>
      <c r="H72" s="142">
        <v>12.365</v>
      </c>
      <c r="I72" s="142">
        <v>7.465</v>
      </c>
      <c r="J72" s="142">
        <v>7.368</v>
      </c>
      <c r="K72" s="32"/>
    </row>
    <row r="73" spans="1:11" s="33" customFormat="1" ht="11.25" customHeight="1">
      <c r="A73" s="35" t="s">
        <v>56</v>
      </c>
      <c r="B73" s="29"/>
      <c r="C73" s="30">
        <v>948</v>
      </c>
      <c r="D73" s="30">
        <v>948</v>
      </c>
      <c r="E73" s="30">
        <v>1100</v>
      </c>
      <c r="F73" s="31"/>
      <c r="G73" s="31"/>
      <c r="H73" s="142">
        <v>23.7</v>
      </c>
      <c r="I73" s="142">
        <v>23.7</v>
      </c>
      <c r="J73" s="142">
        <v>38.5</v>
      </c>
      <c r="K73" s="32"/>
    </row>
    <row r="74" spans="1:11" s="33" customFormat="1" ht="11.25" customHeight="1">
      <c r="A74" s="35" t="s">
        <v>57</v>
      </c>
      <c r="B74" s="29"/>
      <c r="C74" s="30">
        <v>159</v>
      </c>
      <c r="D74" s="30">
        <v>91</v>
      </c>
      <c r="E74" s="30">
        <v>119</v>
      </c>
      <c r="F74" s="31"/>
      <c r="G74" s="31"/>
      <c r="H74" s="142">
        <v>5.565</v>
      </c>
      <c r="I74" s="142">
        <v>2.73</v>
      </c>
      <c r="J74" s="142">
        <v>3.532</v>
      </c>
      <c r="K74" s="32"/>
    </row>
    <row r="75" spans="1:11" s="33" customFormat="1" ht="11.25" customHeight="1">
      <c r="A75" s="35" t="s">
        <v>58</v>
      </c>
      <c r="B75" s="29"/>
      <c r="C75" s="30">
        <v>48</v>
      </c>
      <c r="D75" s="30">
        <v>48</v>
      </c>
      <c r="E75" s="30">
        <v>47</v>
      </c>
      <c r="F75" s="31"/>
      <c r="G75" s="31"/>
      <c r="H75" s="142">
        <v>0.816</v>
      </c>
      <c r="I75" s="142">
        <v>0.816</v>
      </c>
      <c r="J75" s="142">
        <v>0.799</v>
      </c>
      <c r="K75" s="32"/>
    </row>
    <row r="76" spans="1:11" s="33" customFormat="1" ht="11.25" customHeight="1">
      <c r="A76" s="35" t="s">
        <v>59</v>
      </c>
      <c r="B76" s="29"/>
      <c r="C76" s="30">
        <v>235</v>
      </c>
      <c r="D76" s="30">
        <v>230</v>
      </c>
      <c r="E76" s="30">
        <v>230</v>
      </c>
      <c r="F76" s="31"/>
      <c r="G76" s="31"/>
      <c r="H76" s="142">
        <v>8.225</v>
      </c>
      <c r="I76" s="142">
        <v>6.44</v>
      </c>
      <c r="J76" s="142">
        <v>6.5</v>
      </c>
      <c r="K76" s="32"/>
    </row>
    <row r="77" spans="1:11" s="33" customFormat="1" ht="11.25" customHeight="1">
      <c r="A77" s="35" t="s">
        <v>60</v>
      </c>
      <c r="B77" s="29"/>
      <c r="C77" s="30">
        <v>1</v>
      </c>
      <c r="D77" s="30">
        <v>1</v>
      </c>
      <c r="E77" s="30">
        <v>1</v>
      </c>
      <c r="F77" s="31"/>
      <c r="G77" s="31"/>
      <c r="H77" s="142">
        <v>0.02</v>
      </c>
      <c r="I77" s="142">
        <v>0.02</v>
      </c>
      <c r="J77" s="142">
        <v>0.02</v>
      </c>
      <c r="K77" s="32"/>
    </row>
    <row r="78" spans="1:11" s="33" customFormat="1" ht="11.25" customHeight="1">
      <c r="A78" s="35" t="s">
        <v>61</v>
      </c>
      <c r="B78" s="29"/>
      <c r="C78" s="30">
        <v>285</v>
      </c>
      <c r="D78" s="30">
        <v>330</v>
      </c>
      <c r="E78" s="30">
        <v>75</v>
      </c>
      <c r="F78" s="31"/>
      <c r="G78" s="31"/>
      <c r="H78" s="142">
        <v>7.443</v>
      </c>
      <c r="I78" s="142">
        <v>9.24</v>
      </c>
      <c r="J78" s="142">
        <v>2.1</v>
      </c>
      <c r="K78" s="32"/>
    </row>
    <row r="79" spans="1:11" s="33" customFormat="1" ht="11.25" customHeight="1">
      <c r="A79" s="35" t="s">
        <v>62</v>
      </c>
      <c r="B79" s="29"/>
      <c r="C79" s="30">
        <v>3562</v>
      </c>
      <c r="D79" s="30">
        <v>4176</v>
      </c>
      <c r="E79" s="30">
        <v>3215</v>
      </c>
      <c r="F79" s="31"/>
      <c r="G79" s="31"/>
      <c r="H79" s="142">
        <v>124.67</v>
      </c>
      <c r="I79" s="142">
        <v>80.248</v>
      </c>
      <c r="J79" s="142">
        <v>112.525</v>
      </c>
      <c r="K79" s="32"/>
    </row>
    <row r="80" spans="1:11" s="42" customFormat="1" ht="11.25" customHeight="1">
      <c r="A80" s="43" t="s">
        <v>63</v>
      </c>
      <c r="B80" s="37"/>
      <c r="C80" s="38">
        <v>5552</v>
      </c>
      <c r="D80" s="38">
        <v>6107</v>
      </c>
      <c r="E80" s="38">
        <v>5023</v>
      </c>
      <c r="F80" s="39">
        <v>82.24987719010971</v>
      </c>
      <c r="G80" s="40"/>
      <c r="H80" s="143">
        <v>182.804</v>
      </c>
      <c r="I80" s="144">
        <v>130.659</v>
      </c>
      <c r="J80" s="144">
        <v>171.34400000000002</v>
      </c>
      <c r="K80" s="41">
        <v>131.1383065843149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2"/>
      <c r="I81" s="142"/>
      <c r="J81" s="142"/>
      <c r="K81" s="32"/>
    </row>
    <row r="82" spans="1:11" s="33" customFormat="1" ht="11.25" customHeight="1">
      <c r="A82" s="35" t="s">
        <v>64</v>
      </c>
      <c r="B82" s="29"/>
      <c r="C82" s="30">
        <v>405</v>
      </c>
      <c r="D82" s="30">
        <v>405</v>
      </c>
      <c r="E82" s="30">
        <v>680</v>
      </c>
      <c r="F82" s="31"/>
      <c r="G82" s="31"/>
      <c r="H82" s="142">
        <v>9.509</v>
      </c>
      <c r="I82" s="142">
        <v>9.509</v>
      </c>
      <c r="J82" s="142">
        <v>16.145</v>
      </c>
      <c r="K82" s="32"/>
    </row>
    <row r="83" spans="1:11" s="33" customFormat="1" ht="11.25" customHeight="1">
      <c r="A83" s="35" t="s">
        <v>65</v>
      </c>
      <c r="B83" s="29"/>
      <c r="C83" s="30">
        <v>1718</v>
      </c>
      <c r="D83" s="30">
        <v>1400</v>
      </c>
      <c r="E83" s="30">
        <v>1650</v>
      </c>
      <c r="F83" s="31"/>
      <c r="G83" s="31"/>
      <c r="H83" s="142">
        <v>21.508</v>
      </c>
      <c r="I83" s="142">
        <v>25.6</v>
      </c>
      <c r="J83" s="142">
        <v>30.2</v>
      </c>
      <c r="K83" s="32"/>
    </row>
    <row r="84" spans="1:11" s="42" customFormat="1" ht="11.25" customHeight="1">
      <c r="A84" s="36" t="s">
        <v>66</v>
      </c>
      <c r="B84" s="37"/>
      <c r="C84" s="38">
        <v>2123</v>
      </c>
      <c r="D84" s="38">
        <v>1805</v>
      </c>
      <c r="E84" s="38">
        <v>2330</v>
      </c>
      <c r="F84" s="39">
        <v>129.08587257617728</v>
      </c>
      <c r="G84" s="40"/>
      <c r="H84" s="143">
        <v>31.017</v>
      </c>
      <c r="I84" s="144">
        <v>35.109</v>
      </c>
      <c r="J84" s="144">
        <v>46.345</v>
      </c>
      <c r="K84" s="41">
        <v>132.00319006522543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2"/>
      <c r="I85" s="142"/>
      <c r="J85" s="142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5"/>
      <c r="I86" s="146"/>
      <c r="J86" s="146"/>
      <c r="K86" s="50"/>
    </row>
    <row r="87" spans="1:11" s="42" customFormat="1" ht="11.25" customHeight="1">
      <c r="A87" s="51" t="s">
        <v>67</v>
      </c>
      <c r="B87" s="52"/>
      <c r="C87" s="53">
        <v>14433</v>
      </c>
      <c r="D87" s="53">
        <v>15212</v>
      </c>
      <c r="E87" s="53">
        <v>14716</v>
      </c>
      <c r="F87" s="54">
        <f>IF(D87&gt;0,100*E87/D87,0)</f>
        <v>96.73941625032869</v>
      </c>
      <c r="G87" s="40"/>
      <c r="H87" s="147">
        <v>435.37399999999997</v>
      </c>
      <c r="I87" s="148">
        <v>368.709</v>
      </c>
      <c r="J87" s="148">
        <v>458.794</v>
      </c>
      <c r="K87" s="54">
        <f>IF(I87&gt;0,100*J87/I87,0)</f>
        <v>124.4325470764207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9" useFirstPageNumber="1" horizontalDpi="600" verticalDpi="600" orientation="portrait" paperSize="9" scale="72" r:id="rId1"/>
  <headerFooter alignWithMargins="0">
    <oddFooter>&amp;C&amp;P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32"/>
  <dimension ref="A1:K625"/>
  <sheetViews>
    <sheetView view="pageBreakPreview" zoomScale="95" zoomScaleSheetLayoutView="95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6" t="s">
        <v>0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</row>
    <row r="2" spans="1:11" s="1" customFormat="1" ht="11.25" customHeight="1">
      <c r="A2" s="3" t="s">
        <v>90</v>
      </c>
      <c r="B2" s="4"/>
      <c r="C2" s="4"/>
      <c r="D2" s="4"/>
      <c r="E2" s="5"/>
      <c r="F2" s="4"/>
      <c r="G2" s="4"/>
      <c r="H2" s="4"/>
      <c r="I2" s="6"/>
      <c r="J2" s="187" t="s">
        <v>69</v>
      </c>
      <c r="K2" s="187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8" t="s">
        <v>2</v>
      </c>
      <c r="D4" s="189"/>
      <c r="E4" s="189"/>
      <c r="F4" s="190"/>
      <c r="G4" s="9"/>
      <c r="H4" s="191" t="s">
        <v>3</v>
      </c>
      <c r="I4" s="192"/>
      <c r="J4" s="192"/>
      <c r="K4" s="193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2017</v>
      </c>
      <c r="D6" s="16">
        <f>E6-1</f>
        <v>2018</v>
      </c>
      <c r="E6" s="16">
        <v>2019</v>
      </c>
      <c r="F6" s="17">
        <f>E6</f>
        <v>2019</v>
      </c>
      <c r="G6" s="18"/>
      <c r="H6" s="15">
        <f>J6-2</f>
        <v>2017</v>
      </c>
      <c r="I6" s="16">
        <f>J6-1</f>
        <v>2018</v>
      </c>
      <c r="J6" s="16">
        <v>2019</v>
      </c>
      <c r="K6" s="17">
        <f>J6</f>
        <v>2019</v>
      </c>
    </row>
    <row r="7" spans="1:11" s="10" customFormat="1" ht="11.25" customHeight="1" thickBot="1">
      <c r="A7" s="19"/>
      <c r="B7" s="8"/>
      <c r="C7" s="20" t="s">
        <v>309</v>
      </c>
      <c r="D7" s="21" t="s">
        <v>6</v>
      </c>
      <c r="E7" s="21">
        <v>6</v>
      </c>
      <c r="F7" s="22" t="str">
        <f>CONCATENATE(D6,"=100")</f>
        <v>2018=100</v>
      </c>
      <c r="G7" s="23"/>
      <c r="H7" s="20" t="s">
        <v>309</v>
      </c>
      <c r="I7" s="21" t="s">
        <v>6</v>
      </c>
      <c r="J7" s="21">
        <v>6</v>
      </c>
      <c r="K7" s="22" t="str">
        <f>CONCATENATE(I6,"=100")</f>
        <v>2018=100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4571</v>
      </c>
      <c r="D9" s="30">
        <v>4472</v>
      </c>
      <c r="E9" s="30">
        <v>4151</v>
      </c>
      <c r="F9" s="31"/>
      <c r="G9" s="31"/>
      <c r="H9" s="142">
        <v>72.871</v>
      </c>
      <c r="I9" s="142">
        <v>103.572</v>
      </c>
      <c r="J9" s="142">
        <v>95.473</v>
      </c>
      <c r="K9" s="32"/>
    </row>
    <row r="10" spans="1:11" s="33" customFormat="1" ht="11.25" customHeight="1">
      <c r="A10" s="35" t="s">
        <v>8</v>
      </c>
      <c r="B10" s="29"/>
      <c r="C10" s="30">
        <v>3081</v>
      </c>
      <c r="D10" s="30">
        <v>3058</v>
      </c>
      <c r="E10" s="30">
        <v>3507</v>
      </c>
      <c r="F10" s="31"/>
      <c r="G10" s="31"/>
      <c r="H10" s="142">
        <v>49.358</v>
      </c>
      <c r="I10" s="142">
        <v>61.919</v>
      </c>
      <c r="J10" s="142">
        <v>52.675</v>
      </c>
      <c r="K10" s="32"/>
    </row>
    <row r="11" spans="1:11" s="33" customFormat="1" ht="11.25" customHeight="1">
      <c r="A11" s="28" t="s">
        <v>9</v>
      </c>
      <c r="B11" s="29"/>
      <c r="C11" s="30">
        <v>5552</v>
      </c>
      <c r="D11" s="30">
        <v>4600</v>
      </c>
      <c r="E11" s="30">
        <v>5900</v>
      </c>
      <c r="F11" s="31"/>
      <c r="G11" s="31"/>
      <c r="H11" s="142">
        <v>178.609</v>
      </c>
      <c r="I11" s="142">
        <v>111.762</v>
      </c>
      <c r="J11" s="142">
        <v>147.5</v>
      </c>
      <c r="K11" s="32"/>
    </row>
    <row r="12" spans="1:11" s="33" customFormat="1" ht="11.25" customHeight="1">
      <c r="A12" s="35" t="s">
        <v>10</v>
      </c>
      <c r="B12" s="29"/>
      <c r="C12" s="30">
        <v>2108</v>
      </c>
      <c r="D12" s="30">
        <v>2337</v>
      </c>
      <c r="E12" s="30">
        <v>1979</v>
      </c>
      <c r="F12" s="31"/>
      <c r="G12" s="31"/>
      <c r="H12" s="142">
        <v>39.04</v>
      </c>
      <c r="I12" s="142">
        <v>44.8</v>
      </c>
      <c r="J12" s="142">
        <v>35.982</v>
      </c>
      <c r="K12" s="32"/>
    </row>
    <row r="13" spans="1:11" s="42" customFormat="1" ht="11.25" customHeight="1">
      <c r="A13" s="36" t="s">
        <v>11</v>
      </c>
      <c r="B13" s="37"/>
      <c r="C13" s="38">
        <v>15312</v>
      </c>
      <c r="D13" s="38">
        <v>14467</v>
      </c>
      <c r="E13" s="38">
        <v>15537</v>
      </c>
      <c r="F13" s="39">
        <v>107.39614294601508</v>
      </c>
      <c r="G13" s="40"/>
      <c r="H13" s="143">
        <v>339.878</v>
      </c>
      <c r="I13" s="144">
        <v>322.053</v>
      </c>
      <c r="J13" s="144">
        <v>331.63</v>
      </c>
      <c r="K13" s="41">
        <v>102.97373413692777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2"/>
      <c r="I14" s="142"/>
      <c r="J14" s="142"/>
      <c r="K14" s="32"/>
    </row>
    <row r="15" spans="1:11" s="42" customFormat="1" ht="11.25" customHeight="1">
      <c r="A15" s="36" t="s">
        <v>12</v>
      </c>
      <c r="B15" s="37"/>
      <c r="C15" s="38">
        <v>540</v>
      </c>
      <c r="D15" s="38">
        <v>540</v>
      </c>
      <c r="E15" s="38">
        <v>402</v>
      </c>
      <c r="F15" s="39">
        <v>74.44444444444444</v>
      </c>
      <c r="G15" s="40"/>
      <c r="H15" s="143">
        <v>10.26</v>
      </c>
      <c r="I15" s="144">
        <v>8.1</v>
      </c>
      <c r="J15" s="144">
        <v>7.035</v>
      </c>
      <c r="K15" s="41">
        <v>86.85185185185186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2"/>
      <c r="I16" s="142"/>
      <c r="J16" s="142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43"/>
      <c r="I17" s="144"/>
      <c r="J17" s="144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2"/>
      <c r="I18" s="142"/>
      <c r="J18" s="142"/>
      <c r="K18" s="32"/>
    </row>
    <row r="19" spans="1:11" s="33" customFormat="1" ht="11.25" customHeight="1">
      <c r="A19" s="28" t="s">
        <v>14</v>
      </c>
      <c r="B19" s="29"/>
      <c r="C19" s="30">
        <v>425</v>
      </c>
      <c r="D19" s="30">
        <v>402</v>
      </c>
      <c r="E19" s="30">
        <v>323</v>
      </c>
      <c r="F19" s="31"/>
      <c r="G19" s="31"/>
      <c r="H19" s="142">
        <v>21.428</v>
      </c>
      <c r="I19" s="142">
        <v>18.09</v>
      </c>
      <c r="J19" s="142">
        <v>14.858</v>
      </c>
      <c r="K19" s="32"/>
    </row>
    <row r="20" spans="1:11" s="33" customFormat="1" ht="11.25" customHeight="1">
      <c r="A20" s="35" t="s">
        <v>15</v>
      </c>
      <c r="B20" s="29"/>
      <c r="C20" s="30">
        <v>140</v>
      </c>
      <c r="D20" s="30">
        <v>140</v>
      </c>
      <c r="E20" s="30">
        <v>140</v>
      </c>
      <c r="F20" s="31"/>
      <c r="G20" s="31"/>
      <c r="H20" s="142">
        <v>3.22</v>
      </c>
      <c r="I20" s="142">
        <v>3.15</v>
      </c>
      <c r="J20" s="142">
        <v>3.22</v>
      </c>
      <c r="K20" s="32"/>
    </row>
    <row r="21" spans="1:11" s="33" customFormat="1" ht="11.25" customHeight="1">
      <c r="A21" s="35" t="s">
        <v>16</v>
      </c>
      <c r="B21" s="29"/>
      <c r="C21" s="30">
        <v>120</v>
      </c>
      <c r="D21" s="30">
        <v>120</v>
      </c>
      <c r="E21" s="30">
        <v>120</v>
      </c>
      <c r="F21" s="31"/>
      <c r="G21" s="31"/>
      <c r="H21" s="142">
        <v>3</v>
      </c>
      <c r="I21" s="142">
        <v>3.06</v>
      </c>
      <c r="J21" s="142">
        <v>3.12</v>
      </c>
      <c r="K21" s="32"/>
    </row>
    <row r="22" spans="1:11" s="42" customFormat="1" ht="11.25" customHeight="1">
      <c r="A22" s="36" t="s">
        <v>17</v>
      </c>
      <c r="B22" s="37"/>
      <c r="C22" s="38">
        <v>685</v>
      </c>
      <c r="D22" s="38">
        <v>662</v>
      </c>
      <c r="E22" s="38">
        <v>583</v>
      </c>
      <c r="F22" s="39">
        <v>88.06646525679758</v>
      </c>
      <c r="G22" s="40"/>
      <c r="H22" s="143">
        <v>27.648</v>
      </c>
      <c r="I22" s="144">
        <v>24.299999999999997</v>
      </c>
      <c r="J22" s="144">
        <v>21.198</v>
      </c>
      <c r="K22" s="41">
        <v>87.23456790123458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2"/>
      <c r="I23" s="142"/>
      <c r="J23" s="142"/>
      <c r="K23" s="32"/>
    </row>
    <row r="24" spans="1:11" s="42" customFormat="1" ht="11.25" customHeight="1">
      <c r="A24" s="36" t="s">
        <v>18</v>
      </c>
      <c r="B24" s="37"/>
      <c r="C24" s="38">
        <v>259</v>
      </c>
      <c r="D24" s="38">
        <v>184</v>
      </c>
      <c r="E24" s="38">
        <v>202</v>
      </c>
      <c r="F24" s="39">
        <v>109.78260869565217</v>
      </c>
      <c r="G24" s="40"/>
      <c r="H24" s="143">
        <v>9.045</v>
      </c>
      <c r="I24" s="144">
        <v>6.66</v>
      </c>
      <c r="J24" s="144">
        <v>7.195</v>
      </c>
      <c r="K24" s="41">
        <v>108.03303303303304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2"/>
      <c r="I25" s="142"/>
      <c r="J25" s="142"/>
      <c r="K25" s="32"/>
    </row>
    <row r="26" spans="1:11" s="42" customFormat="1" ht="11.25" customHeight="1">
      <c r="A26" s="36" t="s">
        <v>19</v>
      </c>
      <c r="B26" s="37"/>
      <c r="C26" s="38">
        <v>775</v>
      </c>
      <c r="D26" s="38">
        <v>650</v>
      </c>
      <c r="E26" s="38">
        <v>650</v>
      </c>
      <c r="F26" s="39">
        <v>100</v>
      </c>
      <c r="G26" s="40"/>
      <c r="H26" s="143">
        <v>32.881</v>
      </c>
      <c r="I26" s="144">
        <v>27</v>
      </c>
      <c r="J26" s="144">
        <v>28</v>
      </c>
      <c r="K26" s="41">
        <v>103.70370370370371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2"/>
      <c r="I27" s="142"/>
      <c r="J27" s="142"/>
      <c r="K27" s="32"/>
    </row>
    <row r="28" spans="1:11" s="33" customFormat="1" ht="11.25" customHeight="1">
      <c r="A28" s="35" t="s">
        <v>20</v>
      </c>
      <c r="B28" s="29"/>
      <c r="C28" s="30"/>
      <c r="D28" s="30">
        <v>39</v>
      </c>
      <c r="E28" s="30">
        <v>45</v>
      </c>
      <c r="F28" s="31"/>
      <c r="G28" s="31"/>
      <c r="H28" s="142"/>
      <c r="I28" s="142">
        <v>1.127</v>
      </c>
      <c r="J28" s="142">
        <v>1.384</v>
      </c>
      <c r="K28" s="32"/>
    </row>
    <row r="29" spans="1:11" s="33" customFormat="1" ht="11.25" customHeight="1">
      <c r="A29" s="35" t="s">
        <v>21</v>
      </c>
      <c r="B29" s="29"/>
      <c r="C29" s="30">
        <v>5</v>
      </c>
      <c r="D29" s="30">
        <v>3</v>
      </c>
      <c r="E29" s="30">
        <v>3</v>
      </c>
      <c r="F29" s="31"/>
      <c r="G29" s="31"/>
      <c r="H29" s="142">
        <v>0.15</v>
      </c>
      <c r="I29" s="142">
        <v>0.084</v>
      </c>
      <c r="J29" s="142">
        <v>0.09</v>
      </c>
      <c r="K29" s="32"/>
    </row>
    <row r="30" spans="1:11" s="33" customFormat="1" ht="11.25" customHeight="1">
      <c r="A30" s="35" t="s">
        <v>22</v>
      </c>
      <c r="B30" s="29"/>
      <c r="C30" s="30">
        <v>196</v>
      </c>
      <c r="D30" s="30">
        <v>182</v>
      </c>
      <c r="E30" s="30">
        <v>195</v>
      </c>
      <c r="F30" s="31"/>
      <c r="G30" s="31"/>
      <c r="H30" s="142">
        <v>6.611</v>
      </c>
      <c r="I30" s="142">
        <v>6.37</v>
      </c>
      <c r="J30" s="142">
        <v>6.825</v>
      </c>
      <c r="K30" s="32"/>
    </row>
    <row r="31" spans="1:11" s="42" customFormat="1" ht="11.25" customHeight="1">
      <c r="A31" s="43" t="s">
        <v>23</v>
      </c>
      <c r="B31" s="37"/>
      <c r="C31" s="38">
        <v>201</v>
      </c>
      <c r="D31" s="38">
        <v>224</v>
      </c>
      <c r="E31" s="38">
        <v>243</v>
      </c>
      <c r="F31" s="39">
        <v>108.48214285714286</v>
      </c>
      <c r="G31" s="40"/>
      <c r="H31" s="143">
        <v>6.761</v>
      </c>
      <c r="I31" s="144">
        <v>7.581</v>
      </c>
      <c r="J31" s="144">
        <v>8.299</v>
      </c>
      <c r="K31" s="41">
        <v>109.47104603614298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2"/>
      <c r="I32" s="142"/>
      <c r="J32" s="142"/>
      <c r="K32" s="32"/>
    </row>
    <row r="33" spans="1:11" s="33" customFormat="1" ht="11.25" customHeight="1">
      <c r="A33" s="35" t="s">
        <v>24</v>
      </c>
      <c r="B33" s="29"/>
      <c r="C33" s="30">
        <v>169</v>
      </c>
      <c r="D33" s="30">
        <v>135</v>
      </c>
      <c r="E33" s="30">
        <v>150</v>
      </c>
      <c r="F33" s="31"/>
      <c r="G33" s="31"/>
      <c r="H33" s="142">
        <v>3.287</v>
      </c>
      <c r="I33" s="142">
        <v>2.625</v>
      </c>
      <c r="J33" s="142">
        <v>3.4</v>
      </c>
      <c r="K33" s="32"/>
    </row>
    <row r="34" spans="1:11" s="33" customFormat="1" ht="11.25" customHeight="1">
      <c r="A34" s="35" t="s">
        <v>25</v>
      </c>
      <c r="B34" s="29"/>
      <c r="C34" s="30">
        <v>184</v>
      </c>
      <c r="D34" s="30">
        <v>180</v>
      </c>
      <c r="E34" s="30">
        <v>170</v>
      </c>
      <c r="F34" s="31"/>
      <c r="G34" s="31"/>
      <c r="H34" s="142">
        <v>4.766</v>
      </c>
      <c r="I34" s="142">
        <v>4.7</v>
      </c>
      <c r="J34" s="142">
        <v>4.35</v>
      </c>
      <c r="K34" s="32"/>
    </row>
    <row r="35" spans="1:11" s="33" customFormat="1" ht="11.25" customHeight="1">
      <c r="A35" s="35" t="s">
        <v>26</v>
      </c>
      <c r="B35" s="29"/>
      <c r="C35" s="30">
        <v>248</v>
      </c>
      <c r="D35" s="30">
        <v>250</v>
      </c>
      <c r="E35" s="30">
        <v>240</v>
      </c>
      <c r="F35" s="31"/>
      <c r="G35" s="31"/>
      <c r="H35" s="142">
        <v>5.115</v>
      </c>
      <c r="I35" s="142">
        <v>4.8</v>
      </c>
      <c r="J35" s="142">
        <v>4.5</v>
      </c>
      <c r="K35" s="32"/>
    </row>
    <row r="36" spans="1:11" s="33" customFormat="1" ht="11.25" customHeight="1">
      <c r="A36" s="35" t="s">
        <v>27</v>
      </c>
      <c r="B36" s="29"/>
      <c r="C36" s="30">
        <v>101</v>
      </c>
      <c r="D36" s="30">
        <v>101</v>
      </c>
      <c r="E36" s="30">
        <v>85</v>
      </c>
      <c r="F36" s="31"/>
      <c r="G36" s="31"/>
      <c r="H36" s="142">
        <v>2.881</v>
      </c>
      <c r="I36" s="142">
        <v>2.881</v>
      </c>
      <c r="J36" s="142">
        <v>2.291</v>
      </c>
      <c r="K36" s="32"/>
    </row>
    <row r="37" spans="1:11" s="42" customFormat="1" ht="11.25" customHeight="1">
      <c r="A37" s="36" t="s">
        <v>28</v>
      </c>
      <c r="B37" s="37"/>
      <c r="C37" s="38">
        <v>702</v>
      </c>
      <c r="D37" s="38">
        <v>666</v>
      </c>
      <c r="E37" s="38">
        <v>645</v>
      </c>
      <c r="F37" s="39">
        <v>96.84684684684684</v>
      </c>
      <c r="G37" s="40"/>
      <c r="H37" s="143">
        <v>16.049</v>
      </c>
      <c r="I37" s="144">
        <v>15.006</v>
      </c>
      <c r="J37" s="144">
        <v>14.541</v>
      </c>
      <c r="K37" s="41">
        <v>96.90123950419833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2"/>
      <c r="I38" s="142"/>
      <c r="J38" s="142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43"/>
      <c r="I39" s="144"/>
      <c r="J39" s="144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2"/>
      <c r="I40" s="142"/>
      <c r="J40" s="142"/>
      <c r="K40" s="32"/>
    </row>
    <row r="41" spans="1:11" s="33" customFormat="1" ht="11.25" customHeight="1">
      <c r="A41" s="28" t="s">
        <v>30</v>
      </c>
      <c r="B41" s="29"/>
      <c r="C41" s="30">
        <v>380</v>
      </c>
      <c r="D41" s="30">
        <v>356</v>
      </c>
      <c r="E41" s="30">
        <v>293</v>
      </c>
      <c r="F41" s="31"/>
      <c r="G41" s="31"/>
      <c r="H41" s="142">
        <v>17.1</v>
      </c>
      <c r="I41" s="142">
        <v>15.36</v>
      </c>
      <c r="J41" s="142">
        <v>12.746</v>
      </c>
      <c r="K41" s="32"/>
    </row>
    <row r="42" spans="1:11" s="33" customFormat="1" ht="11.25" customHeight="1">
      <c r="A42" s="35" t="s">
        <v>31</v>
      </c>
      <c r="B42" s="29"/>
      <c r="C42" s="30">
        <v>774</v>
      </c>
      <c r="D42" s="30">
        <v>795</v>
      </c>
      <c r="E42" s="30">
        <v>735</v>
      </c>
      <c r="F42" s="31"/>
      <c r="G42" s="31"/>
      <c r="H42" s="142">
        <v>29.412</v>
      </c>
      <c r="I42" s="142">
        <v>30.608</v>
      </c>
      <c r="J42" s="142">
        <v>28.542</v>
      </c>
      <c r="K42" s="32"/>
    </row>
    <row r="43" spans="1:11" s="33" customFormat="1" ht="11.25" customHeight="1">
      <c r="A43" s="35" t="s">
        <v>32</v>
      </c>
      <c r="B43" s="29"/>
      <c r="C43" s="30">
        <v>60</v>
      </c>
      <c r="D43" s="30">
        <v>25</v>
      </c>
      <c r="E43" s="30">
        <v>35</v>
      </c>
      <c r="F43" s="31"/>
      <c r="G43" s="31"/>
      <c r="H43" s="142">
        <v>1.8</v>
      </c>
      <c r="I43" s="142">
        <v>0.8</v>
      </c>
      <c r="J43" s="142">
        <v>1.12</v>
      </c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2"/>
      <c r="I44" s="142"/>
      <c r="J44" s="142"/>
      <c r="K44" s="32"/>
    </row>
    <row r="45" spans="1:11" s="33" customFormat="1" ht="11.25" customHeight="1">
      <c r="A45" s="35" t="s">
        <v>34</v>
      </c>
      <c r="B45" s="29"/>
      <c r="C45" s="30">
        <v>2100</v>
      </c>
      <c r="D45" s="30">
        <v>2038</v>
      </c>
      <c r="E45" s="30">
        <v>1500</v>
      </c>
      <c r="F45" s="31"/>
      <c r="G45" s="31"/>
      <c r="H45" s="142">
        <v>100.8</v>
      </c>
      <c r="I45" s="142">
        <v>81.52</v>
      </c>
      <c r="J45" s="142">
        <v>60</v>
      </c>
      <c r="K45" s="32"/>
    </row>
    <row r="46" spans="1:11" s="33" customFormat="1" ht="11.25" customHeight="1">
      <c r="A46" s="35" t="s">
        <v>35</v>
      </c>
      <c r="B46" s="29"/>
      <c r="C46" s="30">
        <v>398</v>
      </c>
      <c r="D46" s="30">
        <v>400</v>
      </c>
      <c r="E46" s="30">
        <v>400</v>
      </c>
      <c r="F46" s="31"/>
      <c r="G46" s="31"/>
      <c r="H46" s="142">
        <v>13.93</v>
      </c>
      <c r="I46" s="142">
        <v>18</v>
      </c>
      <c r="J46" s="142">
        <v>18</v>
      </c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2"/>
      <c r="I47" s="142"/>
      <c r="J47" s="142"/>
      <c r="K47" s="32"/>
    </row>
    <row r="48" spans="1:11" s="33" customFormat="1" ht="11.25" customHeight="1">
      <c r="A48" s="35" t="s">
        <v>37</v>
      </c>
      <c r="B48" s="29"/>
      <c r="C48" s="30">
        <v>2820</v>
      </c>
      <c r="D48" s="30">
        <v>2600</v>
      </c>
      <c r="E48" s="30">
        <v>2547</v>
      </c>
      <c r="F48" s="31"/>
      <c r="G48" s="31"/>
      <c r="H48" s="142">
        <v>132.54</v>
      </c>
      <c r="I48" s="142">
        <v>104</v>
      </c>
      <c r="J48" s="142">
        <v>101.88</v>
      </c>
      <c r="K48" s="32"/>
    </row>
    <row r="49" spans="1:11" s="33" customFormat="1" ht="11.25" customHeight="1">
      <c r="A49" s="35" t="s">
        <v>38</v>
      </c>
      <c r="B49" s="29"/>
      <c r="C49" s="30">
        <v>445</v>
      </c>
      <c r="D49" s="30">
        <v>381</v>
      </c>
      <c r="E49" s="30">
        <v>384</v>
      </c>
      <c r="F49" s="31"/>
      <c r="G49" s="31"/>
      <c r="H49" s="142">
        <v>20.025</v>
      </c>
      <c r="I49" s="142">
        <v>16.002</v>
      </c>
      <c r="J49" s="142">
        <v>19.2</v>
      </c>
      <c r="K49" s="32"/>
    </row>
    <row r="50" spans="1:11" s="42" customFormat="1" ht="11.25" customHeight="1">
      <c r="A50" s="43" t="s">
        <v>39</v>
      </c>
      <c r="B50" s="37"/>
      <c r="C50" s="38">
        <v>6977</v>
      </c>
      <c r="D50" s="38">
        <v>6595</v>
      </c>
      <c r="E50" s="38">
        <v>5894</v>
      </c>
      <c r="F50" s="39">
        <v>89.3707354056103</v>
      </c>
      <c r="G50" s="40"/>
      <c r="H50" s="143">
        <v>315.60699999999997</v>
      </c>
      <c r="I50" s="144">
        <v>266.29</v>
      </c>
      <c r="J50" s="144">
        <v>241.488</v>
      </c>
      <c r="K50" s="41">
        <v>90.68609410792743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2"/>
      <c r="I51" s="142"/>
      <c r="J51" s="142"/>
      <c r="K51" s="32"/>
    </row>
    <row r="52" spans="1:11" s="42" customFormat="1" ht="11.25" customHeight="1">
      <c r="A52" s="36" t="s">
        <v>40</v>
      </c>
      <c r="B52" s="37"/>
      <c r="C52" s="38">
        <v>96</v>
      </c>
      <c r="D52" s="38">
        <v>66</v>
      </c>
      <c r="E52" s="38">
        <v>66</v>
      </c>
      <c r="F52" s="39">
        <v>100</v>
      </c>
      <c r="G52" s="40"/>
      <c r="H52" s="143">
        <v>2.743</v>
      </c>
      <c r="I52" s="144">
        <v>1.891</v>
      </c>
      <c r="J52" s="144">
        <v>1.891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2"/>
      <c r="I53" s="142"/>
      <c r="J53" s="142"/>
      <c r="K53" s="32"/>
    </row>
    <row r="54" spans="1:11" s="33" customFormat="1" ht="11.25" customHeight="1">
      <c r="A54" s="35" t="s">
        <v>41</v>
      </c>
      <c r="B54" s="29"/>
      <c r="C54" s="30">
        <v>1200</v>
      </c>
      <c r="D54" s="30">
        <v>1100</v>
      </c>
      <c r="E54" s="30">
        <v>1000</v>
      </c>
      <c r="F54" s="31"/>
      <c r="G54" s="31"/>
      <c r="H54" s="142">
        <v>37.2</v>
      </c>
      <c r="I54" s="142">
        <v>35.75</v>
      </c>
      <c r="J54" s="142">
        <v>32</v>
      </c>
      <c r="K54" s="32"/>
    </row>
    <row r="55" spans="1:11" s="33" customFormat="1" ht="11.25" customHeight="1">
      <c r="A55" s="35" t="s">
        <v>42</v>
      </c>
      <c r="B55" s="29"/>
      <c r="C55" s="30">
        <v>136</v>
      </c>
      <c r="D55" s="30">
        <v>115</v>
      </c>
      <c r="E55" s="30">
        <v>120</v>
      </c>
      <c r="F55" s="31"/>
      <c r="G55" s="31"/>
      <c r="H55" s="142">
        <v>4.08</v>
      </c>
      <c r="I55" s="142">
        <v>3.45</v>
      </c>
      <c r="J55" s="142">
        <v>3.6</v>
      </c>
      <c r="K55" s="32"/>
    </row>
    <row r="56" spans="1:11" s="33" customFormat="1" ht="11.25" customHeight="1">
      <c r="A56" s="35" t="s">
        <v>43</v>
      </c>
      <c r="B56" s="29"/>
      <c r="C56" s="30">
        <v>100</v>
      </c>
      <c r="D56" s="30">
        <v>79.37</v>
      </c>
      <c r="E56" s="30">
        <v>98</v>
      </c>
      <c r="F56" s="31"/>
      <c r="G56" s="31"/>
      <c r="H56" s="142">
        <v>1.248</v>
      </c>
      <c r="I56" s="142">
        <v>1.082</v>
      </c>
      <c r="J56" s="142">
        <v>1.005</v>
      </c>
      <c r="K56" s="32"/>
    </row>
    <row r="57" spans="1:11" s="33" customFormat="1" ht="11.25" customHeight="1">
      <c r="A57" s="35" t="s">
        <v>44</v>
      </c>
      <c r="B57" s="29"/>
      <c r="C57" s="30">
        <v>59</v>
      </c>
      <c r="D57" s="30">
        <v>40</v>
      </c>
      <c r="E57" s="30">
        <v>58</v>
      </c>
      <c r="F57" s="31"/>
      <c r="G57" s="31"/>
      <c r="H57" s="142">
        <v>1.254</v>
      </c>
      <c r="I57" s="142">
        <v>0.96</v>
      </c>
      <c r="J57" s="142">
        <v>1.392</v>
      </c>
      <c r="K57" s="32"/>
    </row>
    <row r="58" spans="1:11" s="33" customFormat="1" ht="11.25" customHeight="1">
      <c r="A58" s="35" t="s">
        <v>45</v>
      </c>
      <c r="B58" s="29"/>
      <c r="C58" s="30">
        <v>137</v>
      </c>
      <c r="D58" s="30">
        <v>203</v>
      </c>
      <c r="E58" s="30">
        <v>138</v>
      </c>
      <c r="F58" s="31"/>
      <c r="G58" s="31"/>
      <c r="H58" s="142">
        <v>4.11</v>
      </c>
      <c r="I58" s="142">
        <v>7.917</v>
      </c>
      <c r="J58" s="142">
        <v>4.968</v>
      </c>
      <c r="K58" s="32"/>
    </row>
    <row r="59" spans="1:11" s="42" customFormat="1" ht="11.25" customHeight="1">
      <c r="A59" s="36" t="s">
        <v>46</v>
      </c>
      <c r="B59" s="37"/>
      <c r="C59" s="38">
        <v>1632</v>
      </c>
      <c r="D59" s="38">
        <v>1537.37</v>
      </c>
      <c r="E59" s="38">
        <v>1414</v>
      </c>
      <c r="F59" s="39">
        <v>91.97525644444734</v>
      </c>
      <c r="G59" s="40"/>
      <c r="H59" s="143">
        <v>47.891999999999996</v>
      </c>
      <c r="I59" s="144">
        <v>49.159000000000006</v>
      </c>
      <c r="J59" s="144">
        <v>42.965</v>
      </c>
      <c r="K59" s="41">
        <v>87.40006916332715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2"/>
      <c r="I60" s="142"/>
      <c r="J60" s="142"/>
      <c r="K60" s="32"/>
    </row>
    <row r="61" spans="1:11" s="33" customFormat="1" ht="11.25" customHeight="1">
      <c r="A61" s="35" t="s">
        <v>47</v>
      </c>
      <c r="B61" s="29"/>
      <c r="C61" s="30">
        <v>390</v>
      </c>
      <c r="D61" s="30">
        <v>390</v>
      </c>
      <c r="E61" s="30">
        <v>310</v>
      </c>
      <c r="F61" s="31"/>
      <c r="G61" s="31"/>
      <c r="H61" s="142">
        <v>8.873</v>
      </c>
      <c r="I61" s="142">
        <v>8.58</v>
      </c>
      <c r="J61" s="142">
        <v>9.3</v>
      </c>
      <c r="K61" s="32"/>
    </row>
    <row r="62" spans="1:11" s="33" customFormat="1" ht="11.25" customHeight="1">
      <c r="A62" s="35" t="s">
        <v>48</v>
      </c>
      <c r="B62" s="29"/>
      <c r="C62" s="30">
        <v>97</v>
      </c>
      <c r="D62" s="30">
        <v>97</v>
      </c>
      <c r="E62" s="30">
        <v>109</v>
      </c>
      <c r="F62" s="31"/>
      <c r="G62" s="31"/>
      <c r="H62" s="142">
        <v>2.059</v>
      </c>
      <c r="I62" s="142">
        <v>2.073</v>
      </c>
      <c r="J62" s="142">
        <v>2.471</v>
      </c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42"/>
      <c r="I63" s="142"/>
      <c r="J63" s="142"/>
      <c r="K63" s="32"/>
    </row>
    <row r="64" spans="1:11" s="42" customFormat="1" ht="11.25" customHeight="1">
      <c r="A64" s="36" t="s">
        <v>50</v>
      </c>
      <c r="B64" s="37"/>
      <c r="C64" s="38">
        <v>487</v>
      </c>
      <c r="D64" s="38">
        <v>487</v>
      </c>
      <c r="E64" s="38">
        <v>419</v>
      </c>
      <c r="F64" s="39">
        <v>86.03696098562628</v>
      </c>
      <c r="G64" s="40"/>
      <c r="H64" s="143">
        <v>10.931999999999999</v>
      </c>
      <c r="I64" s="144">
        <v>10.653</v>
      </c>
      <c r="J64" s="144">
        <v>11.771</v>
      </c>
      <c r="K64" s="41">
        <v>110.4946963296724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2"/>
      <c r="I65" s="142"/>
      <c r="J65" s="142"/>
      <c r="K65" s="32"/>
    </row>
    <row r="66" spans="1:11" s="42" customFormat="1" ht="11.25" customHeight="1">
      <c r="A66" s="36" t="s">
        <v>51</v>
      </c>
      <c r="B66" s="37"/>
      <c r="C66" s="38">
        <v>913</v>
      </c>
      <c r="D66" s="38">
        <v>925</v>
      </c>
      <c r="E66" s="38">
        <v>940</v>
      </c>
      <c r="F66" s="39">
        <v>101.62162162162163</v>
      </c>
      <c r="G66" s="40"/>
      <c r="H66" s="143">
        <v>30.247</v>
      </c>
      <c r="I66" s="144">
        <v>31.24</v>
      </c>
      <c r="J66" s="144">
        <v>28.2</v>
      </c>
      <c r="K66" s="41">
        <v>90.26888604353394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2"/>
      <c r="I67" s="142"/>
      <c r="J67" s="142"/>
      <c r="K67" s="32"/>
    </row>
    <row r="68" spans="1:11" s="33" customFormat="1" ht="11.25" customHeight="1">
      <c r="A68" s="35" t="s">
        <v>52</v>
      </c>
      <c r="B68" s="29"/>
      <c r="C68" s="30">
        <v>615</v>
      </c>
      <c r="D68" s="30">
        <v>405</v>
      </c>
      <c r="E68" s="30">
        <v>525</v>
      </c>
      <c r="F68" s="31"/>
      <c r="G68" s="31"/>
      <c r="H68" s="142">
        <v>20.357</v>
      </c>
      <c r="I68" s="142">
        <v>15</v>
      </c>
      <c r="J68" s="142">
        <v>19</v>
      </c>
      <c r="K68" s="32"/>
    </row>
    <row r="69" spans="1:11" s="33" customFormat="1" ht="11.25" customHeight="1">
      <c r="A69" s="35" t="s">
        <v>53</v>
      </c>
      <c r="B69" s="29"/>
      <c r="C69" s="30">
        <v>154</v>
      </c>
      <c r="D69" s="30">
        <v>160</v>
      </c>
      <c r="E69" s="30">
        <v>170</v>
      </c>
      <c r="F69" s="31"/>
      <c r="G69" s="31"/>
      <c r="H69" s="142">
        <v>5.39</v>
      </c>
      <c r="I69" s="142">
        <v>6</v>
      </c>
      <c r="J69" s="142">
        <v>6.1</v>
      </c>
      <c r="K69" s="32"/>
    </row>
    <row r="70" spans="1:11" s="42" customFormat="1" ht="11.25" customHeight="1">
      <c r="A70" s="36" t="s">
        <v>54</v>
      </c>
      <c r="B70" s="37"/>
      <c r="C70" s="38">
        <v>769</v>
      </c>
      <c r="D70" s="38">
        <v>565</v>
      </c>
      <c r="E70" s="38">
        <v>695</v>
      </c>
      <c r="F70" s="39">
        <v>123.00884955752213</v>
      </c>
      <c r="G70" s="40"/>
      <c r="H70" s="143">
        <v>25.747</v>
      </c>
      <c r="I70" s="144">
        <v>21</v>
      </c>
      <c r="J70" s="144">
        <v>25.1</v>
      </c>
      <c r="K70" s="41">
        <v>119.52380952380952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2"/>
      <c r="I71" s="142"/>
      <c r="J71" s="142"/>
      <c r="K71" s="32"/>
    </row>
    <row r="72" spans="1:11" s="33" customFormat="1" ht="11.25" customHeight="1">
      <c r="A72" s="35" t="s">
        <v>55</v>
      </c>
      <c r="B72" s="29"/>
      <c r="C72" s="30">
        <v>210</v>
      </c>
      <c r="D72" s="30">
        <v>167</v>
      </c>
      <c r="E72" s="30">
        <v>167</v>
      </c>
      <c r="F72" s="31"/>
      <c r="G72" s="31"/>
      <c r="H72" s="142">
        <v>5.239</v>
      </c>
      <c r="I72" s="142">
        <v>3.828</v>
      </c>
      <c r="J72" s="142">
        <v>3.828</v>
      </c>
      <c r="K72" s="32"/>
    </row>
    <row r="73" spans="1:11" s="33" customFormat="1" ht="11.25" customHeight="1">
      <c r="A73" s="35" t="s">
        <v>56</v>
      </c>
      <c r="B73" s="29"/>
      <c r="C73" s="30">
        <v>97</v>
      </c>
      <c r="D73" s="30">
        <v>97</v>
      </c>
      <c r="E73" s="30">
        <v>120</v>
      </c>
      <c r="F73" s="31"/>
      <c r="G73" s="31"/>
      <c r="H73" s="142">
        <v>4.85</v>
      </c>
      <c r="I73" s="142">
        <v>3.85</v>
      </c>
      <c r="J73" s="142">
        <v>4.763</v>
      </c>
      <c r="K73" s="32"/>
    </row>
    <row r="74" spans="1:11" s="33" customFormat="1" ht="11.25" customHeight="1">
      <c r="A74" s="35" t="s">
        <v>57</v>
      </c>
      <c r="B74" s="29"/>
      <c r="C74" s="30">
        <v>541</v>
      </c>
      <c r="D74" s="30">
        <v>306</v>
      </c>
      <c r="E74" s="30">
        <v>405</v>
      </c>
      <c r="F74" s="31"/>
      <c r="G74" s="31"/>
      <c r="H74" s="142">
        <v>21.64</v>
      </c>
      <c r="I74" s="142">
        <v>10.71</v>
      </c>
      <c r="J74" s="142">
        <v>13.967</v>
      </c>
      <c r="K74" s="32"/>
    </row>
    <row r="75" spans="1:11" s="33" customFormat="1" ht="11.25" customHeight="1">
      <c r="A75" s="35" t="s">
        <v>58</v>
      </c>
      <c r="B75" s="29"/>
      <c r="C75" s="30">
        <v>495</v>
      </c>
      <c r="D75" s="30">
        <v>45</v>
      </c>
      <c r="E75" s="30">
        <v>484</v>
      </c>
      <c r="F75" s="31"/>
      <c r="G75" s="31"/>
      <c r="H75" s="142">
        <v>10.476</v>
      </c>
      <c r="I75" s="142">
        <v>1.967</v>
      </c>
      <c r="J75" s="142">
        <v>12.297</v>
      </c>
      <c r="K75" s="32"/>
    </row>
    <row r="76" spans="1:11" s="33" customFormat="1" ht="11.25" customHeight="1">
      <c r="A76" s="35" t="s">
        <v>59</v>
      </c>
      <c r="B76" s="29"/>
      <c r="C76" s="30">
        <v>120</v>
      </c>
      <c r="D76" s="30">
        <v>120</v>
      </c>
      <c r="E76" s="30">
        <v>120</v>
      </c>
      <c r="F76" s="31"/>
      <c r="G76" s="31"/>
      <c r="H76" s="142">
        <v>3.6</v>
      </c>
      <c r="I76" s="142">
        <v>3.36</v>
      </c>
      <c r="J76" s="142">
        <v>3.36</v>
      </c>
      <c r="K76" s="32"/>
    </row>
    <row r="77" spans="1:11" s="33" customFormat="1" ht="11.25" customHeight="1">
      <c r="A77" s="35" t="s">
        <v>60</v>
      </c>
      <c r="B77" s="29"/>
      <c r="C77" s="30">
        <v>94</v>
      </c>
      <c r="D77" s="30">
        <v>40</v>
      </c>
      <c r="E77" s="30">
        <v>50</v>
      </c>
      <c r="F77" s="31"/>
      <c r="G77" s="31"/>
      <c r="H77" s="142">
        <v>1.992</v>
      </c>
      <c r="I77" s="142">
        <v>0.848</v>
      </c>
      <c r="J77" s="142">
        <v>1.2</v>
      </c>
      <c r="K77" s="32"/>
    </row>
    <row r="78" spans="1:11" s="33" customFormat="1" ht="11.25" customHeight="1">
      <c r="A78" s="35" t="s">
        <v>61</v>
      </c>
      <c r="B78" s="29"/>
      <c r="C78" s="30">
        <v>420</v>
      </c>
      <c r="D78" s="30">
        <v>360</v>
      </c>
      <c r="E78" s="30">
        <v>380</v>
      </c>
      <c r="F78" s="31"/>
      <c r="G78" s="31"/>
      <c r="H78" s="142">
        <v>12.05</v>
      </c>
      <c r="I78" s="142">
        <v>10.8</v>
      </c>
      <c r="J78" s="142">
        <v>11.4</v>
      </c>
      <c r="K78" s="32"/>
    </row>
    <row r="79" spans="1:11" s="33" customFormat="1" ht="11.25" customHeight="1">
      <c r="A79" s="35" t="s">
        <v>62</v>
      </c>
      <c r="B79" s="29"/>
      <c r="C79" s="30"/>
      <c r="D79" s="30"/>
      <c r="E79" s="30">
        <v>643</v>
      </c>
      <c r="F79" s="31"/>
      <c r="G79" s="31"/>
      <c r="H79" s="142"/>
      <c r="I79" s="142"/>
      <c r="J79" s="142">
        <v>25.72</v>
      </c>
      <c r="K79" s="32"/>
    </row>
    <row r="80" spans="1:11" s="42" customFormat="1" ht="11.25" customHeight="1">
      <c r="A80" s="43" t="s">
        <v>63</v>
      </c>
      <c r="B80" s="37"/>
      <c r="C80" s="38">
        <v>1977</v>
      </c>
      <c r="D80" s="38">
        <v>1135</v>
      </c>
      <c r="E80" s="38">
        <v>2369</v>
      </c>
      <c r="F80" s="39">
        <v>208.72246696035242</v>
      </c>
      <c r="G80" s="40"/>
      <c r="H80" s="143">
        <v>59.846999999999994</v>
      </c>
      <c r="I80" s="144">
        <v>35.363</v>
      </c>
      <c r="J80" s="144">
        <v>76.535</v>
      </c>
      <c r="K80" s="41">
        <v>216.42677374657129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2"/>
      <c r="I81" s="142"/>
      <c r="J81" s="142"/>
      <c r="K81" s="32"/>
    </row>
    <row r="82" spans="1:11" s="33" customFormat="1" ht="11.25" customHeight="1">
      <c r="A82" s="35" t="s">
        <v>64</v>
      </c>
      <c r="B82" s="29"/>
      <c r="C82" s="30">
        <v>245</v>
      </c>
      <c r="D82" s="30">
        <v>245</v>
      </c>
      <c r="E82" s="30">
        <v>69</v>
      </c>
      <c r="F82" s="31"/>
      <c r="G82" s="31"/>
      <c r="H82" s="142">
        <v>5.646</v>
      </c>
      <c r="I82" s="142">
        <v>5.646</v>
      </c>
      <c r="J82" s="142">
        <v>1.54</v>
      </c>
      <c r="K82" s="32"/>
    </row>
    <row r="83" spans="1:11" s="33" customFormat="1" ht="11.25" customHeight="1">
      <c r="A83" s="35" t="s">
        <v>65</v>
      </c>
      <c r="B83" s="29"/>
      <c r="C83" s="30">
        <v>63</v>
      </c>
      <c r="D83" s="30">
        <v>60</v>
      </c>
      <c r="E83" s="30">
        <v>60</v>
      </c>
      <c r="F83" s="31"/>
      <c r="G83" s="31"/>
      <c r="H83" s="142">
        <v>0.988</v>
      </c>
      <c r="I83" s="142">
        <v>0.94</v>
      </c>
      <c r="J83" s="142">
        <v>0.94</v>
      </c>
      <c r="K83" s="32"/>
    </row>
    <row r="84" spans="1:11" s="42" customFormat="1" ht="11.25" customHeight="1">
      <c r="A84" s="36" t="s">
        <v>66</v>
      </c>
      <c r="B84" s="37"/>
      <c r="C84" s="38">
        <v>308</v>
      </c>
      <c r="D84" s="38">
        <v>305</v>
      </c>
      <c r="E84" s="38">
        <v>129</v>
      </c>
      <c r="F84" s="39">
        <v>42.295081967213115</v>
      </c>
      <c r="G84" s="40"/>
      <c r="H84" s="143">
        <v>6.634</v>
      </c>
      <c r="I84" s="144">
        <v>6.586</v>
      </c>
      <c r="J84" s="144">
        <v>2.48</v>
      </c>
      <c r="K84" s="41">
        <v>37.65563316125114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2"/>
      <c r="I85" s="142"/>
      <c r="J85" s="142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5"/>
      <c r="I86" s="146"/>
      <c r="J86" s="146"/>
      <c r="K86" s="50"/>
    </row>
    <row r="87" spans="1:11" s="42" customFormat="1" ht="11.25" customHeight="1">
      <c r="A87" s="51" t="s">
        <v>67</v>
      </c>
      <c r="B87" s="52"/>
      <c r="C87" s="53">
        <v>31633</v>
      </c>
      <c r="D87" s="53">
        <v>29008.37</v>
      </c>
      <c r="E87" s="53">
        <v>30188</v>
      </c>
      <c r="F87" s="54">
        <f>IF(D87&gt;0,100*E87/D87,0)</f>
        <v>104.06651597452736</v>
      </c>
      <c r="G87" s="40"/>
      <c r="H87" s="147">
        <v>942.1709999999998</v>
      </c>
      <c r="I87" s="148">
        <v>832.8820000000001</v>
      </c>
      <c r="J87" s="148">
        <v>848.328</v>
      </c>
      <c r="K87" s="54">
        <f>IF(I87&gt;0,100*J87/I87,0)</f>
        <v>101.85452441042068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0" useFirstPageNumber="1" horizontalDpi="600" verticalDpi="600" orientation="portrait" paperSize="9" scale="72" r:id="rId1"/>
  <headerFooter alignWithMargins="0">
    <oddFooter>&amp;C&amp;P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codeName="Hoja33"/>
  <dimension ref="A1:K625"/>
  <sheetViews>
    <sheetView view="pageBreakPreview" zoomScale="95" zoomScaleSheetLayoutView="95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6" t="s">
        <v>0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</row>
    <row r="2" spans="1:11" s="1" customFormat="1" ht="11.25" customHeight="1">
      <c r="A2" s="3" t="s">
        <v>91</v>
      </c>
      <c r="B2" s="4"/>
      <c r="C2" s="4"/>
      <c r="D2" s="4"/>
      <c r="E2" s="5"/>
      <c r="F2" s="4"/>
      <c r="G2" s="4"/>
      <c r="H2" s="4"/>
      <c r="I2" s="6"/>
      <c r="J2" s="187" t="s">
        <v>69</v>
      </c>
      <c r="K2" s="187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8" t="s">
        <v>2</v>
      </c>
      <c r="D4" s="189"/>
      <c r="E4" s="189"/>
      <c r="F4" s="190"/>
      <c r="G4" s="9"/>
      <c r="H4" s="191" t="s">
        <v>3</v>
      </c>
      <c r="I4" s="192"/>
      <c r="J4" s="192"/>
      <c r="K4" s="193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2017</v>
      </c>
      <c r="D6" s="16">
        <f>E6-1</f>
        <v>2018</v>
      </c>
      <c r="E6" s="16">
        <v>2019</v>
      </c>
      <c r="F6" s="17">
        <f>E6</f>
        <v>2019</v>
      </c>
      <c r="G6" s="18"/>
      <c r="H6" s="15">
        <f>J6-2</f>
        <v>2017</v>
      </c>
      <c r="I6" s="16">
        <f>J6-1</f>
        <v>2018</v>
      </c>
      <c r="J6" s="16">
        <v>2019</v>
      </c>
      <c r="K6" s="17">
        <f>J6</f>
        <v>2019</v>
      </c>
    </row>
    <row r="7" spans="1:11" s="10" customFormat="1" ht="11.25" customHeight="1" thickBot="1">
      <c r="A7" s="19"/>
      <c r="B7" s="8"/>
      <c r="C7" s="20" t="s">
        <v>309</v>
      </c>
      <c r="D7" s="21" t="s">
        <v>6</v>
      </c>
      <c r="E7" s="21">
        <v>6</v>
      </c>
      <c r="F7" s="22" t="str">
        <f>CONCATENATE(D6,"=100")</f>
        <v>2018=100</v>
      </c>
      <c r="G7" s="23"/>
      <c r="H7" s="20" t="s">
        <v>309</v>
      </c>
      <c r="I7" s="21" t="s">
        <v>6</v>
      </c>
      <c r="J7" s="21"/>
      <c r="K7" s="22" t="str">
        <f>CONCATENATE(I6,"=100")</f>
        <v>2018=100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46</v>
      </c>
      <c r="D9" s="30">
        <v>45</v>
      </c>
      <c r="E9" s="30">
        <v>42</v>
      </c>
      <c r="F9" s="31"/>
      <c r="G9" s="31"/>
      <c r="H9" s="142">
        <v>0.65</v>
      </c>
      <c r="I9" s="142">
        <v>0.675</v>
      </c>
      <c r="J9" s="142"/>
      <c r="K9" s="32"/>
    </row>
    <row r="10" spans="1:11" s="33" customFormat="1" ht="11.25" customHeight="1">
      <c r="A10" s="35" t="s">
        <v>8</v>
      </c>
      <c r="B10" s="29"/>
      <c r="C10" s="30">
        <v>544</v>
      </c>
      <c r="D10" s="30">
        <v>567</v>
      </c>
      <c r="E10" s="30">
        <v>526</v>
      </c>
      <c r="F10" s="31"/>
      <c r="G10" s="31"/>
      <c r="H10" s="142">
        <v>6.8</v>
      </c>
      <c r="I10" s="142">
        <v>10.081</v>
      </c>
      <c r="J10" s="142"/>
      <c r="K10" s="32"/>
    </row>
    <row r="11" spans="1:11" s="33" customFormat="1" ht="11.25" customHeight="1">
      <c r="A11" s="28" t="s">
        <v>9</v>
      </c>
      <c r="B11" s="29"/>
      <c r="C11" s="30">
        <v>617</v>
      </c>
      <c r="D11" s="30">
        <v>200</v>
      </c>
      <c r="E11" s="30">
        <v>608</v>
      </c>
      <c r="F11" s="31"/>
      <c r="G11" s="31"/>
      <c r="H11" s="142">
        <v>10.069</v>
      </c>
      <c r="I11" s="142">
        <v>3.93</v>
      </c>
      <c r="J11" s="142"/>
      <c r="K11" s="32"/>
    </row>
    <row r="12" spans="1:11" s="33" customFormat="1" ht="11.25" customHeight="1">
      <c r="A12" s="35" t="s">
        <v>10</v>
      </c>
      <c r="B12" s="29"/>
      <c r="C12" s="30">
        <v>21</v>
      </c>
      <c r="D12" s="30">
        <v>24</v>
      </c>
      <c r="E12" s="30">
        <v>20</v>
      </c>
      <c r="F12" s="31"/>
      <c r="G12" s="31"/>
      <c r="H12" s="142">
        <v>0.253</v>
      </c>
      <c r="I12" s="142">
        <v>0.315</v>
      </c>
      <c r="J12" s="142"/>
      <c r="K12" s="32"/>
    </row>
    <row r="13" spans="1:11" s="42" customFormat="1" ht="11.25" customHeight="1">
      <c r="A13" s="36" t="s">
        <v>11</v>
      </c>
      <c r="B13" s="37"/>
      <c r="C13" s="38">
        <v>1228</v>
      </c>
      <c r="D13" s="38">
        <v>836</v>
      </c>
      <c r="E13" s="38">
        <v>1196</v>
      </c>
      <c r="F13" s="39">
        <v>143.0622009569378</v>
      </c>
      <c r="G13" s="40"/>
      <c r="H13" s="143">
        <v>17.772000000000002</v>
      </c>
      <c r="I13" s="144">
        <v>15.001</v>
      </c>
      <c r="J13" s="144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2"/>
      <c r="I14" s="142"/>
      <c r="J14" s="142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3"/>
      <c r="I15" s="144"/>
      <c r="J15" s="144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2"/>
      <c r="I16" s="142"/>
      <c r="J16" s="142"/>
      <c r="K16" s="32"/>
    </row>
    <row r="17" spans="1:11" s="42" customFormat="1" ht="11.25" customHeight="1">
      <c r="A17" s="36" t="s">
        <v>13</v>
      </c>
      <c r="B17" s="37"/>
      <c r="C17" s="38">
        <v>120</v>
      </c>
      <c r="D17" s="38">
        <v>114</v>
      </c>
      <c r="E17" s="38">
        <v>116</v>
      </c>
      <c r="F17" s="39">
        <v>101.75438596491227</v>
      </c>
      <c r="G17" s="40"/>
      <c r="H17" s="143">
        <v>3</v>
      </c>
      <c r="I17" s="144">
        <v>3.186</v>
      </c>
      <c r="J17" s="144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2"/>
      <c r="I18" s="142"/>
      <c r="J18" s="142"/>
      <c r="K18" s="32"/>
    </row>
    <row r="19" spans="1:11" s="33" customFormat="1" ht="11.25" customHeight="1">
      <c r="A19" s="28" t="s">
        <v>14</v>
      </c>
      <c r="B19" s="29"/>
      <c r="C19" s="30">
        <v>914</v>
      </c>
      <c r="D19" s="30">
        <v>853</v>
      </c>
      <c r="E19" s="30">
        <v>811</v>
      </c>
      <c r="F19" s="31"/>
      <c r="G19" s="31"/>
      <c r="H19" s="142">
        <v>37.98</v>
      </c>
      <c r="I19" s="142">
        <v>29.173</v>
      </c>
      <c r="J19" s="142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2"/>
      <c r="I20" s="142"/>
      <c r="J20" s="142"/>
      <c r="K20" s="32"/>
    </row>
    <row r="21" spans="1:11" s="33" customFormat="1" ht="11.25" customHeight="1">
      <c r="A21" s="35" t="s">
        <v>16</v>
      </c>
      <c r="B21" s="29"/>
      <c r="C21" s="30">
        <v>10</v>
      </c>
      <c r="D21" s="30">
        <v>10</v>
      </c>
      <c r="E21" s="30">
        <v>10</v>
      </c>
      <c r="F21" s="31"/>
      <c r="G21" s="31"/>
      <c r="H21" s="142">
        <v>0.23</v>
      </c>
      <c r="I21" s="142">
        <v>0.24</v>
      </c>
      <c r="J21" s="142"/>
      <c r="K21" s="32"/>
    </row>
    <row r="22" spans="1:11" s="42" customFormat="1" ht="11.25" customHeight="1">
      <c r="A22" s="36" t="s">
        <v>17</v>
      </c>
      <c r="B22" s="37"/>
      <c r="C22" s="38">
        <v>924</v>
      </c>
      <c r="D22" s="38">
        <v>863</v>
      </c>
      <c r="E22" s="38">
        <v>821</v>
      </c>
      <c r="F22" s="39">
        <v>95.1332560834299</v>
      </c>
      <c r="G22" s="40"/>
      <c r="H22" s="143">
        <v>38.209999999999994</v>
      </c>
      <c r="I22" s="144">
        <v>29.412999999999997</v>
      </c>
      <c r="J22" s="144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2"/>
      <c r="I23" s="142"/>
      <c r="J23" s="142"/>
      <c r="K23" s="32"/>
    </row>
    <row r="24" spans="1:11" s="42" customFormat="1" ht="11.25" customHeight="1">
      <c r="A24" s="36" t="s">
        <v>18</v>
      </c>
      <c r="B24" s="37"/>
      <c r="C24" s="38">
        <v>183</v>
      </c>
      <c r="D24" s="38">
        <v>169</v>
      </c>
      <c r="E24" s="38">
        <v>171</v>
      </c>
      <c r="F24" s="39">
        <v>101.18343195266272</v>
      </c>
      <c r="G24" s="40"/>
      <c r="H24" s="143">
        <v>4.311</v>
      </c>
      <c r="I24" s="144">
        <v>3.54</v>
      </c>
      <c r="J24" s="144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2"/>
      <c r="I25" s="142"/>
      <c r="J25" s="142"/>
      <c r="K25" s="32"/>
    </row>
    <row r="26" spans="1:11" s="42" customFormat="1" ht="11.25" customHeight="1">
      <c r="A26" s="36" t="s">
        <v>19</v>
      </c>
      <c r="B26" s="37"/>
      <c r="C26" s="38">
        <v>367</v>
      </c>
      <c r="D26" s="38">
        <v>350</v>
      </c>
      <c r="E26" s="38">
        <v>325</v>
      </c>
      <c r="F26" s="39">
        <v>92.85714285714286</v>
      </c>
      <c r="G26" s="40"/>
      <c r="H26" s="143">
        <v>17.097</v>
      </c>
      <c r="I26" s="144">
        <v>15.6</v>
      </c>
      <c r="J26" s="144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2"/>
      <c r="I27" s="142"/>
      <c r="J27" s="142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42"/>
      <c r="I28" s="142"/>
      <c r="J28" s="142"/>
      <c r="K28" s="32"/>
    </row>
    <row r="29" spans="1:11" s="33" customFormat="1" ht="11.25" customHeight="1">
      <c r="A29" s="35" t="s">
        <v>21</v>
      </c>
      <c r="B29" s="29"/>
      <c r="C29" s="30">
        <v>232</v>
      </c>
      <c r="D29" s="30">
        <v>212</v>
      </c>
      <c r="E29" s="30">
        <v>187</v>
      </c>
      <c r="F29" s="31"/>
      <c r="G29" s="31"/>
      <c r="H29" s="142">
        <v>4.966</v>
      </c>
      <c r="I29" s="142">
        <v>4.69</v>
      </c>
      <c r="J29" s="142"/>
      <c r="K29" s="32"/>
    </row>
    <row r="30" spans="1:11" s="33" customFormat="1" ht="11.25" customHeight="1">
      <c r="A30" s="35" t="s">
        <v>22</v>
      </c>
      <c r="B30" s="29"/>
      <c r="C30" s="30">
        <v>69</v>
      </c>
      <c r="D30" s="30">
        <v>70</v>
      </c>
      <c r="E30" s="30">
        <v>85</v>
      </c>
      <c r="F30" s="31"/>
      <c r="G30" s="31"/>
      <c r="H30" s="142">
        <v>2.414</v>
      </c>
      <c r="I30" s="142">
        <v>2.205</v>
      </c>
      <c r="J30" s="142"/>
      <c r="K30" s="32"/>
    </row>
    <row r="31" spans="1:11" s="42" customFormat="1" ht="11.25" customHeight="1">
      <c r="A31" s="43" t="s">
        <v>23</v>
      </c>
      <c r="B31" s="37"/>
      <c r="C31" s="38">
        <v>301</v>
      </c>
      <c r="D31" s="38">
        <v>282</v>
      </c>
      <c r="E31" s="38">
        <v>272</v>
      </c>
      <c r="F31" s="39">
        <v>96.45390070921985</v>
      </c>
      <c r="G31" s="40"/>
      <c r="H31" s="143">
        <v>7.380000000000001</v>
      </c>
      <c r="I31" s="144">
        <v>6.8950000000000005</v>
      </c>
      <c r="J31" s="144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2"/>
      <c r="I32" s="142"/>
      <c r="J32" s="142"/>
      <c r="K32" s="32"/>
    </row>
    <row r="33" spans="1:11" s="33" customFormat="1" ht="11.25" customHeight="1">
      <c r="A33" s="35" t="s">
        <v>24</v>
      </c>
      <c r="B33" s="29"/>
      <c r="C33" s="30">
        <v>52</v>
      </c>
      <c r="D33" s="30">
        <v>40</v>
      </c>
      <c r="E33" s="30">
        <v>35</v>
      </c>
      <c r="F33" s="31"/>
      <c r="G33" s="31"/>
      <c r="H33" s="142">
        <v>1.248</v>
      </c>
      <c r="I33" s="142">
        <v>0.96</v>
      </c>
      <c r="J33" s="142"/>
      <c r="K33" s="32"/>
    </row>
    <row r="34" spans="1:11" s="33" customFormat="1" ht="11.25" customHeight="1">
      <c r="A34" s="35" t="s">
        <v>25</v>
      </c>
      <c r="B34" s="29"/>
      <c r="C34" s="30">
        <v>14</v>
      </c>
      <c r="D34" s="30">
        <v>14</v>
      </c>
      <c r="E34" s="30">
        <v>16</v>
      </c>
      <c r="F34" s="31"/>
      <c r="G34" s="31"/>
      <c r="H34" s="142">
        <v>0.277</v>
      </c>
      <c r="I34" s="142">
        <v>0.275</v>
      </c>
      <c r="J34" s="142"/>
      <c r="K34" s="32"/>
    </row>
    <row r="35" spans="1:11" s="33" customFormat="1" ht="11.25" customHeight="1">
      <c r="A35" s="35" t="s">
        <v>26</v>
      </c>
      <c r="B35" s="29"/>
      <c r="C35" s="30">
        <v>11</v>
      </c>
      <c r="D35" s="30">
        <v>10</v>
      </c>
      <c r="E35" s="30">
        <v>10</v>
      </c>
      <c r="F35" s="31"/>
      <c r="G35" s="31"/>
      <c r="H35" s="142">
        <v>0.213</v>
      </c>
      <c r="I35" s="142">
        <v>0.19</v>
      </c>
      <c r="J35" s="142"/>
      <c r="K35" s="32"/>
    </row>
    <row r="36" spans="1:11" s="33" customFormat="1" ht="11.25" customHeight="1">
      <c r="A36" s="35" t="s">
        <v>27</v>
      </c>
      <c r="B36" s="29"/>
      <c r="C36" s="30">
        <v>1</v>
      </c>
      <c r="D36" s="30">
        <v>1</v>
      </c>
      <c r="E36" s="30"/>
      <c r="F36" s="31"/>
      <c r="G36" s="31"/>
      <c r="H36" s="142">
        <v>0.03</v>
      </c>
      <c r="I36" s="142">
        <v>0.038</v>
      </c>
      <c r="J36" s="142"/>
      <c r="K36" s="32"/>
    </row>
    <row r="37" spans="1:11" s="42" customFormat="1" ht="11.25" customHeight="1">
      <c r="A37" s="36" t="s">
        <v>28</v>
      </c>
      <c r="B37" s="37"/>
      <c r="C37" s="38">
        <v>78</v>
      </c>
      <c r="D37" s="38">
        <v>65</v>
      </c>
      <c r="E37" s="38">
        <v>61</v>
      </c>
      <c r="F37" s="39">
        <v>93.84615384615384</v>
      </c>
      <c r="G37" s="40"/>
      <c r="H37" s="143">
        <v>1.768</v>
      </c>
      <c r="I37" s="144">
        <v>1.4629999999999999</v>
      </c>
      <c r="J37" s="144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2"/>
      <c r="I38" s="142"/>
      <c r="J38" s="142"/>
      <c r="K38" s="32"/>
    </row>
    <row r="39" spans="1:11" s="42" customFormat="1" ht="11.25" customHeight="1">
      <c r="A39" s="36" t="s">
        <v>29</v>
      </c>
      <c r="B39" s="37"/>
      <c r="C39" s="38">
        <v>305</v>
      </c>
      <c r="D39" s="38">
        <v>300</v>
      </c>
      <c r="E39" s="38">
        <v>275</v>
      </c>
      <c r="F39" s="39">
        <v>91.66666666666667</v>
      </c>
      <c r="G39" s="40"/>
      <c r="H39" s="143">
        <v>9.851</v>
      </c>
      <c r="I39" s="144">
        <v>9.75</v>
      </c>
      <c r="J39" s="144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2"/>
      <c r="I40" s="142"/>
      <c r="J40" s="142"/>
      <c r="K40" s="32"/>
    </row>
    <row r="41" spans="1:11" s="33" customFormat="1" ht="11.25" customHeight="1">
      <c r="A41" s="28" t="s">
        <v>30</v>
      </c>
      <c r="B41" s="29"/>
      <c r="C41" s="30">
        <v>1174</v>
      </c>
      <c r="D41" s="30">
        <v>1117</v>
      </c>
      <c r="E41" s="30">
        <v>1034</v>
      </c>
      <c r="F41" s="31"/>
      <c r="G41" s="31"/>
      <c r="H41" s="142">
        <v>57.526</v>
      </c>
      <c r="I41" s="142">
        <v>57.316</v>
      </c>
      <c r="J41" s="142"/>
      <c r="K41" s="32"/>
    </row>
    <row r="42" spans="1:11" s="33" customFormat="1" ht="11.25" customHeight="1">
      <c r="A42" s="35" t="s">
        <v>31</v>
      </c>
      <c r="B42" s="29"/>
      <c r="C42" s="30">
        <v>1647</v>
      </c>
      <c r="D42" s="30">
        <v>1594</v>
      </c>
      <c r="E42" s="30">
        <v>1584</v>
      </c>
      <c r="F42" s="31"/>
      <c r="G42" s="31"/>
      <c r="H42" s="142">
        <v>62.33</v>
      </c>
      <c r="I42" s="142">
        <v>61.297</v>
      </c>
      <c r="J42" s="142"/>
      <c r="K42" s="32"/>
    </row>
    <row r="43" spans="1:11" s="33" customFormat="1" ht="11.25" customHeight="1">
      <c r="A43" s="35" t="s">
        <v>32</v>
      </c>
      <c r="B43" s="29"/>
      <c r="C43" s="30">
        <v>1446</v>
      </c>
      <c r="D43" s="30">
        <v>1436</v>
      </c>
      <c r="E43" s="30">
        <v>1478</v>
      </c>
      <c r="F43" s="31"/>
      <c r="G43" s="31"/>
      <c r="H43" s="142">
        <v>65.07</v>
      </c>
      <c r="I43" s="142">
        <v>57.44</v>
      </c>
      <c r="J43" s="142"/>
      <c r="K43" s="32"/>
    </row>
    <row r="44" spans="1:11" s="33" customFormat="1" ht="11.25" customHeight="1">
      <c r="A44" s="35" t="s">
        <v>33</v>
      </c>
      <c r="B44" s="29"/>
      <c r="C44" s="30">
        <v>883</v>
      </c>
      <c r="D44" s="30">
        <v>825</v>
      </c>
      <c r="E44" s="30">
        <v>860</v>
      </c>
      <c r="F44" s="31"/>
      <c r="G44" s="31"/>
      <c r="H44" s="142">
        <v>30.905</v>
      </c>
      <c r="I44" s="142">
        <v>26.99</v>
      </c>
      <c r="J44" s="142"/>
      <c r="K44" s="32"/>
    </row>
    <row r="45" spans="1:11" s="33" customFormat="1" ht="11.25" customHeight="1">
      <c r="A45" s="35" t="s">
        <v>34</v>
      </c>
      <c r="B45" s="29"/>
      <c r="C45" s="30">
        <v>2800</v>
      </c>
      <c r="D45" s="30">
        <v>2500</v>
      </c>
      <c r="E45" s="30">
        <v>2944</v>
      </c>
      <c r="F45" s="31"/>
      <c r="G45" s="31"/>
      <c r="H45" s="142">
        <v>126</v>
      </c>
      <c r="I45" s="142">
        <v>112.5</v>
      </c>
      <c r="J45" s="142"/>
      <c r="K45" s="32"/>
    </row>
    <row r="46" spans="1:11" s="33" customFormat="1" ht="11.25" customHeight="1">
      <c r="A46" s="35" t="s">
        <v>35</v>
      </c>
      <c r="B46" s="29"/>
      <c r="C46" s="30">
        <v>1730</v>
      </c>
      <c r="D46" s="30">
        <v>1685</v>
      </c>
      <c r="E46" s="30">
        <v>1658</v>
      </c>
      <c r="F46" s="31"/>
      <c r="G46" s="31"/>
      <c r="H46" s="142">
        <v>69.2</v>
      </c>
      <c r="I46" s="142">
        <v>67.4</v>
      </c>
      <c r="J46" s="142"/>
      <c r="K46" s="32"/>
    </row>
    <row r="47" spans="1:11" s="33" customFormat="1" ht="11.25" customHeight="1">
      <c r="A47" s="35" t="s">
        <v>36</v>
      </c>
      <c r="B47" s="29"/>
      <c r="C47" s="30">
        <v>405</v>
      </c>
      <c r="D47" s="30">
        <v>477</v>
      </c>
      <c r="E47" s="30">
        <v>350</v>
      </c>
      <c r="F47" s="31"/>
      <c r="G47" s="31"/>
      <c r="H47" s="142">
        <v>18.833</v>
      </c>
      <c r="I47" s="142">
        <v>19.08</v>
      </c>
      <c r="J47" s="142"/>
      <c r="K47" s="32"/>
    </row>
    <row r="48" spans="1:11" s="33" customFormat="1" ht="11.25" customHeight="1">
      <c r="A48" s="35" t="s">
        <v>37</v>
      </c>
      <c r="B48" s="29"/>
      <c r="C48" s="30">
        <v>2765</v>
      </c>
      <c r="D48" s="30">
        <v>2542</v>
      </c>
      <c r="E48" s="30">
        <v>2623</v>
      </c>
      <c r="F48" s="31"/>
      <c r="G48" s="31"/>
      <c r="H48" s="142">
        <v>116.13</v>
      </c>
      <c r="I48" s="142">
        <v>114.21</v>
      </c>
      <c r="J48" s="142"/>
      <c r="K48" s="32"/>
    </row>
    <row r="49" spans="1:11" s="33" customFormat="1" ht="11.25" customHeight="1">
      <c r="A49" s="35" t="s">
        <v>38</v>
      </c>
      <c r="B49" s="29"/>
      <c r="C49" s="30">
        <v>600</v>
      </c>
      <c r="D49" s="30">
        <v>573</v>
      </c>
      <c r="E49" s="30">
        <v>577</v>
      </c>
      <c r="F49" s="31"/>
      <c r="G49" s="31"/>
      <c r="H49" s="142">
        <v>25.8</v>
      </c>
      <c r="I49" s="142">
        <v>27.504</v>
      </c>
      <c r="J49" s="142"/>
      <c r="K49" s="32"/>
    </row>
    <row r="50" spans="1:11" s="42" customFormat="1" ht="11.25" customHeight="1">
      <c r="A50" s="43" t="s">
        <v>39</v>
      </c>
      <c r="B50" s="37"/>
      <c r="C50" s="38">
        <v>13450</v>
      </c>
      <c r="D50" s="38">
        <v>12749</v>
      </c>
      <c r="E50" s="38">
        <v>13108</v>
      </c>
      <c r="F50" s="39">
        <v>102.81590712997098</v>
      </c>
      <c r="G50" s="40"/>
      <c r="H50" s="143">
        <v>571.794</v>
      </c>
      <c r="I50" s="144">
        <v>543.737</v>
      </c>
      <c r="J50" s="144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2"/>
      <c r="I51" s="142"/>
      <c r="J51" s="142"/>
      <c r="K51" s="32"/>
    </row>
    <row r="52" spans="1:11" s="42" customFormat="1" ht="11.25" customHeight="1">
      <c r="A52" s="36" t="s">
        <v>40</v>
      </c>
      <c r="B52" s="37"/>
      <c r="C52" s="38">
        <v>41</v>
      </c>
      <c r="D52" s="38">
        <v>30</v>
      </c>
      <c r="E52" s="38">
        <v>30</v>
      </c>
      <c r="F52" s="39">
        <v>100</v>
      </c>
      <c r="G52" s="40"/>
      <c r="H52" s="143">
        <v>1.317</v>
      </c>
      <c r="I52" s="144">
        <v>0.77</v>
      </c>
      <c r="J52" s="144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2"/>
      <c r="I53" s="142"/>
      <c r="J53" s="142"/>
      <c r="K53" s="32"/>
    </row>
    <row r="54" spans="1:11" s="33" customFormat="1" ht="11.25" customHeight="1">
      <c r="A54" s="35" t="s">
        <v>41</v>
      </c>
      <c r="B54" s="29"/>
      <c r="C54" s="30">
        <v>344</v>
      </c>
      <c r="D54" s="30">
        <v>358</v>
      </c>
      <c r="E54" s="30">
        <v>410</v>
      </c>
      <c r="F54" s="31"/>
      <c r="G54" s="31"/>
      <c r="H54" s="142">
        <v>9.976</v>
      </c>
      <c r="I54" s="142">
        <v>11.098</v>
      </c>
      <c r="J54" s="142"/>
      <c r="K54" s="32"/>
    </row>
    <row r="55" spans="1:11" s="33" customFormat="1" ht="11.25" customHeight="1">
      <c r="A55" s="35" t="s">
        <v>42</v>
      </c>
      <c r="B55" s="29"/>
      <c r="C55" s="30">
        <v>281</v>
      </c>
      <c r="D55" s="30">
        <v>225</v>
      </c>
      <c r="E55" s="30">
        <v>171</v>
      </c>
      <c r="F55" s="31"/>
      <c r="G55" s="31"/>
      <c r="H55" s="142">
        <v>8.43</v>
      </c>
      <c r="I55" s="142">
        <v>6.78</v>
      </c>
      <c r="J55" s="142"/>
      <c r="K55" s="32"/>
    </row>
    <row r="56" spans="1:11" s="33" customFormat="1" ht="11.25" customHeight="1">
      <c r="A56" s="35" t="s">
        <v>43</v>
      </c>
      <c r="B56" s="29"/>
      <c r="C56" s="30">
        <v>102</v>
      </c>
      <c r="D56" s="30"/>
      <c r="E56" s="30"/>
      <c r="F56" s="31"/>
      <c r="G56" s="31"/>
      <c r="H56" s="142">
        <v>1.365</v>
      </c>
      <c r="I56" s="142"/>
      <c r="J56" s="142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2"/>
      <c r="I57" s="142"/>
      <c r="J57" s="142"/>
      <c r="K57" s="32"/>
    </row>
    <row r="58" spans="1:11" s="33" customFormat="1" ht="11.25" customHeight="1">
      <c r="A58" s="35" t="s">
        <v>45</v>
      </c>
      <c r="B58" s="29"/>
      <c r="C58" s="30">
        <v>102</v>
      </c>
      <c r="D58" s="30">
        <v>102</v>
      </c>
      <c r="E58" s="30">
        <v>78</v>
      </c>
      <c r="F58" s="31"/>
      <c r="G58" s="31"/>
      <c r="H58" s="142">
        <v>3.57</v>
      </c>
      <c r="I58" s="142">
        <v>3.876</v>
      </c>
      <c r="J58" s="142"/>
      <c r="K58" s="32"/>
    </row>
    <row r="59" spans="1:11" s="42" customFormat="1" ht="11.25" customHeight="1">
      <c r="A59" s="36" t="s">
        <v>46</v>
      </c>
      <c r="B59" s="37"/>
      <c r="C59" s="38">
        <v>829</v>
      </c>
      <c r="D59" s="38">
        <v>685</v>
      </c>
      <c r="E59" s="38">
        <v>659</v>
      </c>
      <c r="F59" s="39">
        <v>96.2043795620438</v>
      </c>
      <c r="G59" s="40"/>
      <c r="H59" s="143">
        <v>23.340999999999998</v>
      </c>
      <c r="I59" s="144">
        <v>21.754</v>
      </c>
      <c r="J59" s="144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2"/>
      <c r="I60" s="142"/>
      <c r="J60" s="142"/>
      <c r="K60" s="32"/>
    </row>
    <row r="61" spans="1:11" s="33" customFormat="1" ht="11.25" customHeight="1">
      <c r="A61" s="35" t="s">
        <v>47</v>
      </c>
      <c r="B61" s="29"/>
      <c r="C61" s="30">
        <v>220</v>
      </c>
      <c r="D61" s="30">
        <v>200</v>
      </c>
      <c r="E61" s="30">
        <v>200</v>
      </c>
      <c r="F61" s="31"/>
      <c r="G61" s="31"/>
      <c r="H61" s="142">
        <v>5.28</v>
      </c>
      <c r="I61" s="142">
        <v>5</v>
      </c>
      <c r="J61" s="142"/>
      <c r="K61" s="32"/>
    </row>
    <row r="62" spans="1:11" s="33" customFormat="1" ht="11.25" customHeight="1">
      <c r="A62" s="35" t="s">
        <v>48</v>
      </c>
      <c r="B62" s="29"/>
      <c r="C62" s="30">
        <v>101</v>
      </c>
      <c r="D62" s="30">
        <v>107</v>
      </c>
      <c r="E62" s="30">
        <v>107</v>
      </c>
      <c r="F62" s="31"/>
      <c r="G62" s="31"/>
      <c r="H62" s="142">
        <v>1.321</v>
      </c>
      <c r="I62" s="142">
        <v>1.31</v>
      </c>
      <c r="J62" s="142"/>
      <c r="K62" s="32"/>
    </row>
    <row r="63" spans="1:11" s="33" customFormat="1" ht="11.25" customHeight="1">
      <c r="A63" s="35" t="s">
        <v>49</v>
      </c>
      <c r="B63" s="29"/>
      <c r="C63" s="30">
        <v>84</v>
      </c>
      <c r="D63" s="30">
        <v>78</v>
      </c>
      <c r="E63" s="30">
        <v>78</v>
      </c>
      <c r="F63" s="31"/>
      <c r="G63" s="31"/>
      <c r="H63" s="142">
        <v>1.134</v>
      </c>
      <c r="I63" s="142">
        <v>1.134</v>
      </c>
      <c r="J63" s="142"/>
      <c r="K63" s="32"/>
    </row>
    <row r="64" spans="1:11" s="42" customFormat="1" ht="11.25" customHeight="1">
      <c r="A64" s="36" t="s">
        <v>50</v>
      </c>
      <c r="B64" s="37"/>
      <c r="C64" s="38">
        <v>405</v>
      </c>
      <c r="D64" s="38">
        <v>385</v>
      </c>
      <c r="E64" s="38">
        <v>385</v>
      </c>
      <c r="F64" s="39">
        <v>100</v>
      </c>
      <c r="G64" s="40"/>
      <c r="H64" s="143">
        <v>7.734999999999999</v>
      </c>
      <c r="I64" s="144">
        <v>7.444000000000001</v>
      </c>
      <c r="J64" s="144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2"/>
      <c r="I65" s="142"/>
      <c r="J65" s="142"/>
      <c r="K65" s="32"/>
    </row>
    <row r="66" spans="1:11" s="42" customFormat="1" ht="11.25" customHeight="1">
      <c r="A66" s="36" t="s">
        <v>51</v>
      </c>
      <c r="B66" s="37"/>
      <c r="C66" s="38">
        <v>321</v>
      </c>
      <c r="D66" s="38">
        <v>390</v>
      </c>
      <c r="E66" s="38">
        <v>430</v>
      </c>
      <c r="F66" s="39">
        <v>110.25641025641026</v>
      </c>
      <c r="G66" s="40"/>
      <c r="H66" s="143">
        <v>9.309</v>
      </c>
      <c r="I66" s="144">
        <v>12.09</v>
      </c>
      <c r="J66" s="144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2"/>
      <c r="I67" s="142"/>
      <c r="J67" s="142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42"/>
      <c r="I68" s="142"/>
      <c r="J68" s="142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2"/>
      <c r="I69" s="142"/>
      <c r="J69" s="142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43"/>
      <c r="I70" s="144"/>
      <c r="J70" s="144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2"/>
      <c r="I71" s="142"/>
      <c r="J71" s="142"/>
      <c r="K71" s="32"/>
    </row>
    <row r="72" spans="1:11" s="33" customFormat="1" ht="11.25" customHeight="1">
      <c r="A72" s="35" t="s">
        <v>55</v>
      </c>
      <c r="B72" s="29"/>
      <c r="C72" s="30">
        <v>65</v>
      </c>
      <c r="D72" s="30">
        <v>108</v>
      </c>
      <c r="E72" s="30">
        <v>108</v>
      </c>
      <c r="F72" s="31"/>
      <c r="G72" s="31"/>
      <c r="H72" s="142">
        <v>1.524</v>
      </c>
      <c r="I72" s="142">
        <v>2.556</v>
      </c>
      <c r="J72" s="142"/>
      <c r="K72" s="32"/>
    </row>
    <row r="73" spans="1:11" s="33" customFormat="1" ht="11.25" customHeight="1">
      <c r="A73" s="35" t="s">
        <v>56</v>
      </c>
      <c r="B73" s="29"/>
      <c r="C73" s="30">
        <v>375</v>
      </c>
      <c r="D73" s="30">
        <v>375</v>
      </c>
      <c r="E73" s="30">
        <v>300</v>
      </c>
      <c r="F73" s="31"/>
      <c r="G73" s="31"/>
      <c r="H73" s="142">
        <v>9.15</v>
      </c>
      <c r="I73" s="142">
        <v>7.32</v>
      </c>
      <c r="J73" s="142"/>
      <c r="K73" s="32"/>
    </row>
    <row r="74" spans="1:11" s="33" customFormat="1" ht="11.25" customHeight="1">
      <c r="A74" s="35" t="s">
        <v>57</v>
      </c>
      <c r="B74" s="29"/>
      <c r="C74" s="30">
        <v>115</v>
      </c>
      <c r="D74" s="30">
        <v>60</v>
      </c>
      <c r="E74" s="30">
        <v>60</v>
      </c>
      <c r="F74" s="31"/>
      <c r="G74" s="31"/>
      <c r="H74" s="142">
        <v>4.025</v>
      </c>
      <c r="I74" s="142">
        <v>1.8</v>
      </c>
      <c r="J74" s="142"/>
      <c r="K74" s="32"/>
    </row>
    <row r="75" spans="1:11" s="33" customFormat="1" ht="11.25" customHeight="1">
      <c r="A75" s="35" t="s">
        <v>58</v>
      </c>
      <c r="B75" s="29"/>
      <c r="C75" s="30">
        <v>26</v>
      </c>
      <c r="D75" s="30">
        <v>26</v>
      </c>
      <c r="E75" s="30">
        <v>27</v>
      </c>
      <c r="F75" s="31"/>
      <c r="G75" s="31"/>
      <c r="H75" s="142">
        <v>0.667</v>
      </c>
      <c r="I75" s="142">
        <v>0.988</v>
      </c>
      <c r="J75" s="142"/>
      <c r="K75" s="32"/>
    </row>
    <row r="76" spans="1:11" s="33" customFormat="1" ht="11.25" customHeight="1">
      <c r="A76" s="35" t="s">
        <v>59</v>
      </c>
      <c r="B76" s="29"/>
      <c r="C76" s="30">
        <v>70</v>
      </c>
      <c r="D76" s="30">
        <v>70</v>
      </c>
      <c r="E76" s="30">
        <v>70</v>
      </c>
      <c r="F76" s="31"/>
      <c r="G76" s="31"/>
      <c r="H76" s="142">
        <v>2.1</v>
      </c>
      <c r="I76" s="142">
        <v>2</v>
      </c>
      <c r="J76" s="142"/>
      <c r="K76" s="32"/>
    </row>
    <row r="77" spans="1:11" s="33" customFormat="1" ht="11.25" customHeight="1">
      <c r="A77" s="35" t="s">
        <v>60</v>
      </c>
      <c r="B77" s="29"/>
      <c r="C77" s="30">
        <v>45</v>
      </c>
      <c r="D77" s="30">
        <v>19</v>
      </c>
      <c r="E77" s="30">
        <v>12</v>
      </c>
      <c r="F77" s="31"/>
      <c r="G77" s="31"/>
      <c r="H77" s="142">
        <v>0.878</v>
      </c>
      <c r="I77" s="142">
        <v>0.418</v>
      </c>
      <c r="J77" s="142"/>
      <c r="K77" s="32"/>
    </row>
    <row r="78" spans="1:11" s="33" customFormat="1" ht="11.25" customHeight="1">
      <c r="A78" s="35" t="s">
        <v>61</v>
      </c>
      <c r="B78" s="29"/>
      <c r="C78" s="30">
        <v>180</v>
      </c>
      <c r="D78" s="30">
        <v>200</v>
      </c>
      <c r="E78" s="30">
        <v>200</v>
      </c>
      <c r="F78" s="31"/>
      <c r="G78" s="31"/>
      <c r="H78" s="142">
        <v>4.343</v>
      </c>
      <c r="I78" s="142">
        <v>5</v>
      </c>
      <c r="J78" s="142"/>
      <c r="K78" s="32"/>
    </row>
    <row r="79" spans="1:11" s="33" customFormat="1" ht="11.25" customHeight="1">
      <c r="A79" s="35" t="s">
        <v>62</v>
      </c>
      <c r="B79" s="29"/>
      <c r="C79" s="30">
        <v>757</v>
      </c>
      <c r="D79" s="30">
        <v>655</v>
      </c>
      <c r="E79" s="30">
        <v>300</v>
      </c>
      <c r="F79" s="31"/>
      <c r="G79" s="31"/>
      <c r="H79" s="142">
        <v>22.786</v>
      </c>
      <c r="I79" s="142">
        <v>13.1</v>
      </c>
      <c r="J79" s="142"/>
      <c r="K79" s="32"/>
    </row>
    <row r="80" spans="1:11" s="42" customFormat="1" ht="11.25" customHeight="1">
      <c r="A80" s="43" t="s">
        <v>63</v>
      </c>
      <c r="B80" s="37"/>
      <c r="C80" s="38">
        <v>1633</v>
      </c>
      <c r="D80" s="38">
        <v>1513</v>
      </c>
      <c r="E80" s="38">
        <v>1077</v>
      </c>
      <c r="F80" s="39">
        <v>71.18307997356246</v>
      </c>
      <c r="G80" s="40"/>
      <c r="H80" s="143">
        <v>45.473</v>
      </c>
      <c r="I80" s="144">
        <v>33.182</v>
      </c>
      <c r="J80" s="144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2"/>
      <c r="I81" s="142"/>
      <c r="J81" s="142"/>
      <c r="K81" s="32"/>
    </row>
    <row r="82" spans="1:11" s="33" customFormat="1" ht="11.25" customHeight="1">
      <c r="A82" s="35" t="s">
        <v>64</v>
      </c>
      <c r="B82" s="29"/>
      <c r="C82" s="30">
        <v>221</v>
      </c>
      <c r="D82" s="30">
        <v>221</v>
      </c>
      <c r="E82" s="30">
        <v>243</v>
      </c>
      <c r="F82" s="31"/>
      <c r="G82" s="31"/>
      <c r="H82" s="142">
        <v>4.325</v>
      </c>
      <c r="I82" s="142">
        <v>4.325</v>
      </c>
      <c r="J82" s="142"/>
      <c r="K82" s="32"/>
    </row>
    <row r="83" spans="1:11" s="33" customFormat="1" ht="11.25" customHeight="1">
      <c r="A83" s="35" t="s">
        <v>65</v>
      </c>
      <c r="B83" s="29"/>
      <c r="C83" s="30">
        <v>489</v>
      </c>
      <c r="D83" s="30">
        <v>440</v>
      </c>
      <c r="E83" s="30">
        <v>470</v>
      </c>
      <c r="F83" s="31"/>
      <c r="G83" s="31"/>
      <c r="H83" s="142">
        <v>7.148</v>
      </c>
      <c r="I83" s="142">
        <v>6.6</v>
      </c>
      <c r="J83" s="142"/>
      <c r="K83" s="32"/>
    </row>
    <row r="84" spans="1:11" s="42" customFormat="1" ht="11.25" customHeight="1">
      <c r="A84" s="36" t="s">
        <v>66</v>
      </c>
      <c r="B84" s="37"/>
      <c r="C84" s="38">
        <v>710</v>
      </c>
      <c r="D84" s="38">
        <v>661</v>
      </c>
      <c r="E84" s="38">
        <v>713</v>
      </c>
      <c r="F84" s="39">
        <v>107.86686838124055</v>
      </c>
      <c r="G84" s="40"/>
      <c r="H84" s="143">
        <v>11.472999999999999</v>
      </c>
      <c r="I84" s="144">
        <v>10.925</v>
      </c>
      <c r="J84" s="144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2"/>
      <c r="I85" s="142"/>
      <c r="J85" s="142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5"/>
      <c r="I86" s="146"/>
      <c r="J86" s="146"/>
      <c r="K86" s="50"/>
    </row>
    <row r="87" spans="1:11" s="42" customFormat="1" ht="11.25" customHeight="1">
      <c r="A87" s="51" t="s">
        <v>67</v>
      </c>
      <c r="B87" s="52"/>
      <c r="C87" s="53">
        <v>20895</v>
      </c>
      <c r="D87" s="53">
        <v>19392</v>
      </c>
      <c r="E87" s="53">
        <v>19639</v>
      </c>
      <c r="F87" s="54">
        <f>IF(D87&gt;0,100*E87/D87,0)</f>
        <v>101.2737211221122</v>
      </c>
      <c r="G87" s="40"/>
      <c r="H87" s="147">
        <v>769.8309999999999</v>
      </c>
      <c r="I87" s="148">
        <v>714.7499999999999</v>
      </c>
      <c r="J87" s="148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1" useFirstPageNumber="1" horizontalDpi="600" verticalDpi="600" orientation="portrait" paperSize="9" scale="72" r:id="rId1"/>
  <headerFooter alignWithMargins="0">
    <oddFooter>&amp;C&amp;P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 codeName="Hoja34"/>
  <dimension ref="A1:K625"/>
  <sheetViews>
    <sheetView view="pageBreakPreview" zoomScale="95" zoomScaleSheetLayoutView="95" zoomScalePageLayoutView="0" workbookViewId="0" topLeftCell="A1">
      <selection activeCell="C7" sqref="C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6" t="s">
        <v>0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</row>
    <row r="2" spans="1:11" s="1" customFormat="1" ht="11.25" customHeight="1">
      <c r="A2" s="3" t="s">
        <v>92</v>
      </c>
      <c r="B2" s="4"/>
      <c r="C2" s="4"/>
      <c r="D2" s="4"/>
      <c r="E2" s="5"/>
      <c r="F2" s="4"/>
      <c r="G2" s="4"/>
      <c r="H2" s="4"/>
      <c r="I2" s="6"/>
      <c r="J2" s="187" t="s">
        <v>69</v>
      </c>
      <c r="K2" s="187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8" t="s">
        <v>2</v>
      </c>
      <c r="D4" s="189"/>
      <c r="E4" s="189"/>
      <c r="F4" s="190"/>
      <c r="G4" s="9"/>
      <c r="H4" s="191" t="s">
        <v>3</v>
      </c>
      <c r="I4" s="192"/>
      <c r="J4" s="192"/>
      <c r="K4" s="193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2017</v>
      </c>
      <c r="D6" s="16">
        <f>E6-1</f>
        <v>2018</v>
      </c>
      <c r="E6" s="16">
        <v>2019</v>
      </c>
      <c r="F6" s="17">
        <f>E6</f>
        <v>2019</v>
      </c>
      <c r="G6" s="18"/>
      <c r="H6" s="15">
        <f>J6-2</f>
        <v>2017</v>
      </c>
      <c r="I6" s="16">
        <f>J6-1</f>
        <v>2018</v>
      </c>
      <c r="J6" s="16">
        <v>2019</v>
      </c>
      <c r="K6" s="17">
        <f>J6</f>
        <v>2019</v>
      </c>
    </row>
    <row r="7" spans="1:11" s="10" customFormat="1" ht="11.25" customHeight="1" thickBot="1">
      <c r="A7" s="19"/>
      <c r="B7" s="8"/>
      <c r="C7" s="20" t="s">
        <v>309</v>
      </c>
      <c r="D7" s="21" t="s">
        <v>6</v>
      </c>
      <c r="E7" s="21">
        <v>6</v>
      </c>
      <c r="F7" s="22" t="str">
        <f>CONCATENATE(D6,"=100")</f>
        <v>2018=100</v>
      </c>
      <c r="G7" s="23"/>
      <c r="H7" s="20" t="s">
        <v>309</v>
      </c>
      <c r="I7" s="21" t="s">
        <v>6</v>
      </c>
      <c r="J7" s="21">
        <v>6</v>
      </c>
      <c r="K7" s="22" t="str">
        <f>CONCATENATE(I6,"=100")</f>
        <v>2018=100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2"/>
      <c r="I9" s="142"/>
      <c r="J9" s="142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2"/>
      <c r="I10" s="142"/>
      <c r="J10" s="142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2"/>
      <c r="I11" s="142"/>
      <c r="J11" s="142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2"/>
      <c r="I12" s="142"/>
      <c r="J12" s="142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43"/>
      <c r="I13" s="144"/>
      <c r="J13" s="144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2"/>
      <c r="I14" s="142"/>
      <c r="J14" s="142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3"/>
      <c r="I15" s="144"/>
      <c r="J15" s="144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2"/>
      <c r="I16" s="142"/>
      <c r="J16" s="142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43"/>
      <c r="I17" s="144"/>
      <c r="J17" s="144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2"/>
      <c r="I18" s="142"/>
      <c r="J18" s="142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42"/>
      <c r="I19" s="142"/>
      <c r="J19" s="142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2"/>
      <c r="I20" s="142"/>
      <c r="J20" s="142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2"/>
      <c r="I21" s="142"/>
      <c r="J21" s="142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43"/>
      <c r="I22" s="144"/>
      <c r="J22" s="144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2"/>
      <c r="I23" s="142"/>
      <c r="J23" s="142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43"/>
      <c r="I24" s="144"/>
      <c r="J24" s="144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2"/>
      <c r="I25" s="142"/>
      <c r="J25" s="142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43"/>
      <c r="I26" s="144"/>
      <c r="J26" s="144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2"/>
      <c r="I27" s="142"/>
      <c r="J27" s="142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42"/>
      <c r="I28" s="142"/>
      <c r="J28" s="142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2"/>
      <c r="I29" s="142"/>
      <c r="J29" s="142"/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42"/>
      <c r="I30" s="142"/>
      <c r="J30" s="142"/>
      <c r="K30" s="32"/>
    </row>
    <row r="31" spans="1:11" s="42" customFormat="1" ht="11.25" customHeight="1">
      <c r="A31" s="43" t="s">
        <v>23</v>
      </c>
      <c r="B31" s="37"/>
      <c r="C31" s="38"/>
      <c r="D31" s="38"/>
      <c r="E31" s="38"/>
      <c r="F31" s="39"/>
      <c r="G31" s="40"/>
      <c r="H31" s="143"/>
      <c r="I31" s="144"/>
      <c r="J31" s="144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2"/>
      <c r="I32" s="142"/>
      <c r="J32" s="142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42"/>
      <c r="I33" s="142"/>
      <c r="J33" s="142"/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42"/>
      <c r="I34" s="142"/>
      <c r="J34" s="142"/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42"/>
      <c r="I35" s="142"/>
      <c r="J35" s="142"/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42"/>
      <c r="I36" s="142"/>
      <c r="J36" s="142"/>
      <c r="K36" s="32"/>
    </row>
    <row r="37" spans="1:11" s="42" customFormat="1" ht="11.25" customHeight="1">
      <c r="A37" s="36" t="s">
        <v>28</v>
      </c>
      <c r="B37" s="37"/>
      <c r="C37" s="38"/>
      <c r="D37" s="38"/>
      <c r="E37" s="38"/>
      <c r="F37" s="39"/>
      <c r="G37" s="40"/>
      <c r="H37" s="143"/>
      <c r="I37" s="144"/>
      <c r="J37" s="144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2"/>
      <c r="I38" s="142"/>
      <c r="J38" s="142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43"/>
      <c r="I39" s="144"/>
      <c r="J39" s="144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2"/>
      <c r="I40" s="142"/>
      <c r="J40" s="142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42"/>
      <c r="I41" s="142"/>
      <c r="J41" s="142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2"/>
      <c r="I42" s="142"/>
      <c r="J42" s="142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42"/>
      <c r="I43" s="142"/>
      <c r="J43" s="142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2"/>
      <c r="I44" s="142"/>
      <c r="J44" s="142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42"/>
      <c r="I45" s="142"/>
      <c r="J45" s="142"/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42"/>
      <c r="I46" s="142"/>
      <c r="J46" s="142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2"/>
      <c r="I47" s="142"/>
      <c r="J47" s="142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42"/>
      <c r="I48" s="142"/>
      <c r="J48" s="142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42"/>
      <c r="I49" s="142"/>
      <c r="J49" s="142"/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43"/>
      <c r="I50" s="144"/>
      <c r="J50" s="144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2"/>
      <c r="I51" s="142"/>
      <c r="J51" s="142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43"/>
      <c r="I52" s="144"/>
      <c r="J52" s="144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2"/>
      <c r="I53" s="142"/>
      <c r="J53" s="142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42"/>
      <c r="I54" s="142"/>
      <c r="J54" s="142"/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42"/>
      <c r="I55" s="142"/>
      <c r="J55" s="142"/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42"/>
      <c r="I56" s="142"/>
      <c r="J56" s="142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2"/>
      <c r="I57" s="142"/>
      <c r="J57" s="142"/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42"/>
      <c r="I58" s="142"/>
      <c r="J58" s="142"/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43"/>
      <c r="I59" s="144"/>
      <c r="J59" s="144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2"/>
      <c r="I60" s="142"/>
      <c r="J60" s="142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42"/>
      <c r="I61" s="142"/>
      <c r="J61" s="142"/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42"/>
      <c r="I62" s="142"/>
      <c r="J62" s="142"/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42"/>
      <c r="I63" s="142"/>
      <c r="J63" s="142"/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43"/>
      <c r="I64" s="144"/>
      <c r="J64" s="144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2"/>
      <c r="I65" s="142"/>
      <c r="J65" s="142"/>
      <c r="K65" s="32"/>
    </row>
    <row r="66" spans="1:11" s="42" customFormat="1" ht="11.25" customHeight="1">
      <c r="A66" s="36" t="s">
        <v>51</v>
      </c>
      <c r="B66" s="37"/>
      <c r="C66" s="38"/>
      <c r="D66" s="38"/>
      <c r="E66" s="38">
        <v>1</v>
      </c>
      <c r="F66" s="39"/>
      <c r="G66" s="40"/>
      <c r="H66" s="143"/>
      <c r="I66" s="144"/>
      <c r="J66" s="144">
        <v>0.016</v>
      </c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2"/>
      <c r="I67" s="142"/>
      <c r="J67" s="142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42"/>
      <c r="I68" s="142"/>
      <c r="J68" s="142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2"/>
      <c r="I69" s="142"/>
      <c r="J69" s="142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43"/>
      <c r="I70" s="144"/>
      <c r="J70" s="144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2"/>
      <c r="I71" s="142"/>
      <c r="J71" s="142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42"/>
      <c r="I72" s="142"/>
      <c r="J72" s="142"/>
      <c r="K72" s="32"/>
    </row>
    <row r="73" spans="1:11" s="33" customFormat="1" ht="11.25" customHeight="1">
      <c r="A73" s="35" t="s">
        <v>56</v>
      </c>
      <c r="B73" s="29"/>
      <c r="C73" s="30">
        <v>1840</v>
      </c>
      <c r="D73" s="30">
        <v>2162</v>
      </c>
      <c r="E73" s="30">
        <v>2451</v>
      </c>
      <c r="F73" s="31"/>
      <c r="G73" s="31"/>
      <c r="H73" s="142">
        <v>156.584</v>
      </c>
      <c r="I73" s="142">
        <v>194.58</v>
      </c>
      <c r="J73" s="142">
        <v>211.771</v>
      </c>
      <c r="K73" s="32"/>
    </row>
    <row r="74" spans="1:11" s="33" customFormat="1" ht="11.25" customHeight="1">
      <c r="A74" s="35" t="s">
        <v>57</v>
      </c>
      <c r="B74" s="29"/>
      <c r="C74" s="30">
        <v>31</v>
      </c>
      <c r="D74" s="30">
        <v>48</v>
      </c>
      <c r="E74" s="30">
        <v>20</v>
      </c>
      <c r="F74" s="31"/>
      <c r="G74" s="31"/>
      <c r="H74" s="142">
        <v>1.785</v>
      </c>
      <c r="I74" s="142">
        <v>2.88</v>
      </c>
      <c r="J74" s="142">
        <v>1.2</v>
      </c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42"/>
      <c r="I75" s="142"/>
      <c r="J75" s="142"/>
      <c r="K75" s="32"/>
    </row>
    <row r="76" spans="1:11" s="33" customFormat="1" ht="11.25" customHeight="1">
      <c r="A76" s="35" t="s">
        <v>59</v>
      </c>
      <c r="B76" s="29"/>
      <c r="C76" s="30"/>
      <c r="D76" s="30">
        <v>10</v>
      </c>
      <c r="E76" s="30">
        <v>10</v>
      </c>
      <c r="F76" s="31"/>
      <c r="G76" s="31"/>
      <c r="H76" s="142"/>
      <c r="I76" s="142">
        <v>0.75</v>
      </c>
      <c r="J76" s="142">
        <v>0.75</v>
      </c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42"/>
      <c r="I77" s="142"/>
      <c r="J77" s="142"/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42"/>
      <c r="I78" s="142"/>
      <c r="J78" s="142"/>
      <c r="K78" s="32"/>
    </row>
    <row r="79" spans="1:11" s="33" customFormat="1" ht="11.25" customHeight="1">
      <c r="A79" s="35" t="s">
        <v>62</v>
      </c>
      <c r="B79" s="29"/>
      <c r="C79" s="30">
        <v>5699</v>
      </c>
      <c r="D79" s="30">
        <v>5470</v>
      </c>
      <c r="E79" s="30">
        <v>4055</v>
      </c>
      <c r="F79" s="31"/>
      <c r="G79" s="31"/>
      <c r="H79" s="142">
        <v>496.874</v>
      </c>
      <c r="I79" s="142">
        <v>501.443</v>
      </c>
      <c r="J79" s="142">
        <v>332.51</v>
      </c>
      <c r="K79" s="32"/>
    </row>
    <row r="80" spans="1:11" s="42" customFormat="1" ht="11.25" customHeight="1">
      <c r="A80" s="43" t="s">
        <v>63</v>
      </c>
      <c r="B80" s="37"/>
      <c r="C80" s="38">
        <v>7570</v>
      </c>
      <c r="D80" s="38">
        <v>7690</v>
      </c>
      <c r="E80" s="38">
        <v>6536</v>
      </c>
      <c r="F80" s="39">
        <f>IF(D80&gt;0,100*E80/D80,0)</f>
        <v>84.99349804941482</v>
      </c>
      <c r="G80" s="40"/>
      <c r="H80" s="143">
        <v>655.243</v>
      </c>
      <c r="I80" s="144">
        <v>699.653</v>
      </c>
      <c r="J80" s="144">
        <v>546.231</v>
      </c>
      <c r="K80" s="41">
        <f>IF(I80&gt;0,100*J80/I80,0)</f>
        <v>78.07170125762342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2"/>
      <c r="I81" s="142"/>
      <c r="J81" s="142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42"/>
      <c r="I82" s="142"/>
      <c r="J82" s="142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42"/>
      <c r="I83" s="142"/>
      <c r="J83" s="142"/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43"/>
      <c r="I84" s="144"/>
      <c r="J84" s="144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2"/>
      <c r="I85" s="142"/>
      <c r="J85" s="142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5"/>
      <c r="I86" s="146"/>
      <c r="J86" s="146"/>
      <c r="K86" s="50"/>
    </row>
    <row r="87" spans="1:11" s="42" customFormat="1" ht="11.25" customHeight="1">
      <c r="A87" s="51" t="s">
        <v>67</v>
      </c>
      <c r="B87" s="52"/>
      <c r="C87" s="53">
        <v>7570</v>
      </c>
      <c r="D87" s="53">
        <v>7690</v>
      </c>
      <c r="E87" s="53">
        <v>6537</v>
      </c>
      <c r="F87" s="54">
        <f>IF(D87&gt;0,100*E87/D87,0)</f>
        <v>85.00650195058518</v>
      </c>
      <c r="G87" s="40"/>
      <c r="H87" s="147">
        <v>655.243</v>
      </c>
      <c r="I87" s="148">
        <v>699.653</v>
      </c>
      <c r="J87" s="148">
        <v>546.247</v>
      </c>
      <c r="K87" s="54">
        <f>IF(I87&gt;0,100*J87/I87,0)</f>
        <v>78.07398810553231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2" useFirstPageNumber="1" horizontalDpi="600" verticalDpi="600" orientation="portrait" paperSize="9" scale="72" r:id="rId1"/>
  <headerFooter alignWithMargins="0">
    <oddFooter>&amp;C&amp;P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 codeName="Hoja35"/>
  <dimension ref="A1:K625"/>
  <sheetViews>
    <sheetView view="pageBreakPreview" zoomScale="95" zoomScaleSheetLayoutView="95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6" t="s">
        <v>0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</row>
    <row r="2" spans="1:11" s="1" customFormat="1" ht="11.25" customHeight="1">
      <c r="A2" s="3" t="s">
        <v>93</v>
      </c>
      <c r="B2" s="4"/>
      <c r="C2" s="4"/>
      <c r="D2" s="4"/>
      <c r="E2" s="5"/>
      <c r="F2" s="4"/>
      <c r="G2" s="4"/>
      <c r="H2" s="4"/>
      <c r="I2" s="6"/>
      <c r="J2" s="187" t="s">
        <v>69</v>
      </c>
      <c r="K2" s="187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8" t="s">
        <v>2</v>
      </c>
      <c r="D4" s="189"/>
      <c r="E4" s="189"/>
      <c r="F4" s="190"/>
      <c r="G4" s="9"/>
      <c r="H4" s="191" t="s">
        <v>3</v>
      </c>
      <c r="I4" s="192"/>
      <c r="J4" s="192"/>
      <c r="K4" s="193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2017</v>
      </c>
      <c r="D6" s="16">
        <f>E6-1</f>
        <v>2018</v>
      </c>
      <c r="E6" s="16">
        <v>2019</v>
      </c>
      <c r="F6" s="17">
        <f>E6</f>
        <v>2019</v>
      </c>
      <c r="G6" s="18"/>
      <c r="H6" s="15">
        <f>J6-2</f>
        <v>2017</v>
      </c>
      <c r="I6" s="16">
        <f>J6-1</f>
        <v>2018</v>
      </c>
      <c r="J6" s="16">
        <v>2019</v>
      </c>
      <c r="K6" s="17">
        <f>J6</f>
        <v>2019</v>
      </c>
    </row>
    <row r="7" spans="1:11" s="10" customFormat="1" ht="11.25" customHeight="1" thickBot="1">
      <c r="A7" s="19"/>
      <c r="B7" s="8"/>
      <c r="C7" s="20" t="s">
        <v>309</v>
      </c>
      <c r="D7" s="21" t="s">
        <v>6</v>
      </c>
      <c r="E7" s="21">
        <v>6</v>
      </c>
      <c r="F7" s="22" t="str">
        <f>CONCATENATE(D6,"=100")</f>
        <v>2018=100</v>
      </c>
      <c r="G7" s="23"/>
      <c r="H7" s="20" t="s">
        <v>309</v>
      </c>
      <c r="I7" s="21" t="s">
        <v>6</v>
      </c>
      <c r="J7" s="21"/>
      <c r="K7" s="22" t="str">
        <f>CONCATENATE(I6,"=100")</f>
        <v>2018=100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2"/>
      <c r="I9" s="142"/>
      <c r="J9" s="142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2"/>
      <c r="I10" s="142"/>
      <c r="J10" s="142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2"/>
      <c r="I11" s="142"/>
      <c r="J11" s="142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2"/>
      <c r="I12" s="142"/>
      <c r="J12" s="142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43"/>
      <c r="I13" s="144"/>
      <c r="J13" s="144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2"/>
      <c r="I14" s="142"/>
      <c r="J14" s="142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3"/>
      <c r="I15" s="144"/>
      <c r="J15" s="144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2"/>
      <c r="I16" s="142"/>
      <c r="J16" s="142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43"/>
      <c r="I17" s="144"/>
      <c r="J17" s="144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2"/>
      <c r="I18" s="142"/>
      <c r="J18" s="142"/>
      <c r="K18" s="32"/>
    </row>
    <row r="19" spans="1:11" s="33" customFormat="1" ht="11.25" customHeight="1">
      <c r="A19" s="28" t="s">
        <v>14</v>
      </c>
      <c r="B19" s="29"/>
      <c r="C19" s="30">
        <v>1579</v>
      </c>
      <c r="D19" s="30">
        <v>1600</v>
      </c>
      <c r="E19" s="30">
        <v>1420</v>
      </c>
      <c r="F19" s="31"/>
      <c r="G19" s="31"/>
      <c r="H19" s="142">
        <v>164.218</v>
      </c>
      <c r="I19" s="142">
        <v>111.2</v>
      </c>
      <c r="J19" s="142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2"/>
      <c r="I20" s="142"/>
      <c r="J20" s="142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2"/>
      <c r="I21" s="142"/>
      <c r="J21" s="142"/>
      <c r="K21" s="32"/>
    </row>
    <row r="22" spans="1:11" s="42" customFormat="1" ht="11.25" customHeight="1">
      <c r="A22" s="36" t="s">
        <v>17</v>
      </c>
      <c r="B22" s="37"/>
      <c r="C22" s="38">
        <v>1579</v>
      </c>
      <c r="D22" s="38">
        <v>1600</v>
      </c>
      <c r="E22" s="38">
        <v>1420</v>
      </c>
      <c r="F22" s="39">
        <v>88.75</v>
      </c>
      <c r="G22" s="40"/>
      <c r="H22" s="143">
        <v>164.218</v>
      </c>
      <c r="I22" s="144">
        <v>111.2</v>
      </c>
      <c r="J22" s="144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2"/>
      <c r="I23" s="142"/>
      <c r="J23" s="142"/>
      <c r="K23" s="32"/>
    </row>
    <row r="24" spans="1:11" s="42" customFormat="1" ht="11.25" customHeight="1">
      <c r="A24" s="36" t="s">
        <v>18</v>
      </c>
      <c r="B24" s="37"/>
      <c r="C24" s="38">
        <v>471</v>
      </c>
      <c r="D24" s="38">
        <v>500</v>
      </c>
      <c r="E24" s="38">
        <v>357</v>
      </c>
      <c r="F24" s="39">
        <v>71.4</v>
      </c>
      <c r="G24" s="40"/>
      <c r="H24" s="143">
        <v>43.902</v>
      </c>
      <c r="I24" s="144">
        <v>39.866</v>
      </c>
      <c r="J24" s="144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2"/>
      <c r="I25" s="142"/>
      <c r="J25" s="142"/>
      <c r="K25" s="32"/>
    </row>
    <row r="26" spans="1:11" s="42" customFormat="1" ht="11.25" customHeight="1">
      <c r="A26" s="36" t="s">
        <v>19</v>
      </c>
      <c r="B26" s="37"/>
      <c r="C26" s="38">
        <v>1306</v>
      </c>
      <c r="D26" s="38">
        <v>1345</v>
      </c>
      <c r="E26" s="38">
        <v>940</v>
      </c>
      <c r="F26" s="39">
        <v>69.88847583643123</v>
      </c>
      <c r="G26" s="40"/>
      <c r="H26" s="143">
        <v>130.389</v>
      </c>
      <c r="I26" s="144">
        <v>111.668</v>
      </c>
      <c r="J26" s="144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2"/>
      <c r="I27" s="142"/>
      <c r="J27" s="142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42"/>
      <c r="I28" s="142"/>
      <c r="J28" s="142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2"/>
      <c r="I29" s="142"/>
      <c r="J29" s="142"/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42"/>
      <c r="I30" s="142"/>
      <c r="J30" s="142"/>
      <c r="K30" s="32"/>
    </row>
    <row r="31" spans="1:11" s="42" customFormat="1" ht="11.25" customHeight="1">
      <c r="A31" s="43" t="s">
        <v>23</v>
      </c>
      <c r="B31" s="37"/>
      <c r="C31" s="38"/>
      <c r="D31" s="38"/>
      <c r="E31" s="38"/>
      <c r="F31" s="39"/>
      <c r="G31" s="40"/>
      <c r="H31" s="143"/>
      <c r="I31" s="144"/>
      <c r="J31" s="144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2"/>
      <c r="I32" s="142"/>
      <c r="J32" s="142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42"/>
      <c r="I33" s="142"/>
      <c r="J33" s="142"/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42"/>
      <c r="I34" s="142"/>
      <c r="J34" s="142"/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42"/>
      <c r="I35" s="142"/>
      <c r="J35" s="142"/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42"/>
      <c r="I36" s="142"/>
      <c r="J36" s="142"/>
      <c r="K36" s="32"/>
    </row>
    <row r="37" spans="1:11" s="42" customFormat="1" ht="11.25" customHeight="1">
      <c r="A37" s="36" t="s">
        <v>28</v>
      </c>
      <c r="B37" s="37"/>
      <c r="C37" s="38"/>
      <c r="D37" s="38"/>
      <c r="E37" s="38"/>
      <c r="F37" s="39"/>
      <c r="G37" s="40"/>
      <c r="H37" s="143"/>
      <c r="I37" s="144"/>
      <c r="J37" s="144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2"/>
      <c r="I38" s="142"/>
      <c r="J38" s="142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43"/>
      <c r="I39" s="144"/>
      <c r="J39" s="144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2"/>
      <c r="I40" s="142"/>
      <c r="J40" s="142"/>
      <c r="K40" s="32"/>
    </row>
    <row r="41" spans="1:11" s="33" customFormat="1" ht="11.25" customHeight="1">
      <c r="A41" s="28" t="s">
        <v>30</v>
      </c>
      <c r="B41" s="29"/>
      <c r="C41" s="30">
        <v>1962</v>
      </c>
      <c r="D41" s="30">
        <v>1907</v>
      </c>
      <c r="E41" s="30">
        <v>1850</v>
      </c>
      <c r="F41" s="31"/>
      <c r="G41" s="31"/>
      <c r="H41" s="142">
        <v>193.744</v>
      </c>
      <c r="I41" s="142">
        <v>160.199</v>
      </c>
      <c r="J41" s="142"/>
      <c r="K41" s="32"/>
    </row>
    <row r="42" spans="1:11" s="33" customFormat="1" ht="11.25" customHeight="1">
      <c r="A42" s="35" t="s">
        <v>31</v>
      </c>
      <c r="B42" s="29"/>
      <c r="C42" s="30">
        <v>1833</v>
      </c>
      <c r="D42" s="30">
        <v>1881</v>
      </c>
      <c r="E42" s="30">
        <v>1577</v>
      </c>
      <c r="F42" s="31"/>
      <c r="G42" s="31"/>
      <c r="H42" s="142">
        <v>161.832</v>
      </c>
      <c r="I42" s="142">
        <v>149.935</v>
      </c>
      <c r="J42" s="142"/>
      <c r="K42" s="32"/>
    </row>
    <row r="43" spans="1:11" s="33" customFormat="1" ht="11.25" customHeight="1">
      <c r="A43" s="35" t="s">
        <v>32</v>
      </c>
      <c r="B43" s="29"/>
      <c r="C43" s="30">
        <v>6246</v>
      </c>
      <c r="D43" s="30">
        <v>5708</v>
      </c>
      <c r="E43" s="30">
        <v>4484</v>
      </c>
      <c r="F43" s="31"/>
      <c r="G43" s="31"/>
      <c r="H43" s="142">
        <v>500.929</v>
      </c>
      <c r="I43" s="142">
        <v>372.379</v>
      </c>
      <c r="J43" s="142"/>
      <c r="K43" s="32"/>
    </row>
    <row r="44" spans="1:11" s="33" customFormat="1" ht="11.25" customHeight="1">
      <c r="A44" s="35" t="s">
        <v>33</v>
      </c>
      <c r="B44" s="29"/>
      <c r="C44" s="30">
        <v>1619</v>
      </c>
      <c r="D44" s="30">
        <v>1836</v>
      </c>
      <c r="E44" s="30">
        <v>1836</v>
      </c>
      <c r="F44" s="31"/>
      <c r="G44" s="31"/>
      <c r="H44" s="142">
        <v>110.552</v>
      </c>
      <c r="I44" s="142">
        <v>142.867</v>
      </c>
      <c r="J44" s="142"/>
      <c r="K44" s="32"/>
    </row>
    <row r="45" spans="1:11" s="33" customFormat="1" ht="11.25" customHeight="1">
      <c r="A45" s="35" t="s">
        <v>34</v>
      </c>
      <c r="B45" s="29"/>
      <c r="C45" s="30">
        <v>2117</v>
      </c>
      <c r="D45" s="30">
        <v>1856</v>
      </c>
      <c r="E45" s="30">
        <v>1426</v>
      </c>
      <c r="F45" s="31"/>
      <c r="G45" s="31"/>
      <c r="H45" s="142">
        <v>195.922</v>
      </c>
      <c r="I45" s="142">
        <v>151.318</v>
      </c>
      <c r="J45" s="142"/>
      <c r="K45" s="32"/>
    </row>
    <row r="46" spans="1:11" s="33" customFormat="1" ht="11.25" customHeight="1">
      <c r="A46" s="35" t="s">
        <v>35</v>
      </c>
      <c r="B46" s="29"/>
      <c r="C46" s="30">
        <v>1330</v>
      </c>
      <c r="D46" s="30">
        <v>1264</v>
      </c>
      <c r="E46" s="30">
        <v>1238</v>
      </c>
      <c r="F46" s="31"/>
      <c r="G46" s="31"/>
      <c r="H46" s="142">
        <v>121.066</v>
      </c>
      <c r="I46" s="142">
        <v>99.94</v>
      </c>
      <c r="J46" s="142"/>
      <c r="K46" s="32"/>
    </row>
    <row r="47" spans="1:11" s="33" customFormat="1" ht="11.25" customHeight="1">
      <c r="A47" s="35" t="s">
        <v>36</v>
      </c>
      <c r="B47" s="29"/>
      <c r="C47" s="30">
        <v>231</v>
      </c>
      <c r="D47" s="30">
        <v>243</v>
      </c>
      <c r="E47" s="30">
        <v>231</v>
      </c>
      <c r="F47" s="31"/>
      <c r="G47" s="31"/>
      <c r="H47" s="142">
        <v>20.432</v>
      </c>
      <c r="I47" s="142">
        <v>20.164</v>
      </c>
      <c r="J47" s="142"/>
      <c r="K47" s="32"/>
    </row>
    <row r="48" spans="1:11" s="33" customFormat="1" ht="11.25" customHeight="1">
      <c r="A48" s="35" t="s">
        <v>37</v>
      </c>
      <c r="B48" s="29"/>
      <c r="C48" s="30">
        <v>7824</v>
      </c>
      <c r="D48" s="30">
        <v>7284</v>
      </c>
      <c r="E48" s="30">
        <v>6812</v>
      </c>
      <c r="F48" s="31"/>
      <c r="G48" s="31"/>
      <c r="H48" s="142">
        <v>752.176</v>
      </c>
      <c r="I48" s="142">
        <v>620.604</v>
      </c>
      <c r="J48" s="142"/>
      <c r="K48" s="32"/>
    </row>
    <row r="49" spans="1:11" s="33" customFormat="1" ht="11.25" customHeight="1">
      <c r="A49" s="35" t="s">
        <v>38</v>
      </c>
      <c r="B49" s="29"/>
      <c r="C49" s="30">
        <v>2582</v>
      </c>
      <c r="D49" s="30">
        <v>2227</v>
      </c>
      <c r="E49" s="30">
        <v>1861</v>
      </c>
      <c r="F49" s="31"/>
      <c r="G49" s="31"/>
      <c r="H49" s="142">
        <v>242.305</v>
      </c>
      <c r="I49" s="142">
        <v>190.729</v>
      </c>
      <c r="J49" s="142"/>
      <c r="K49" s="32"/>
    </row>
    <row r="50" spans="1:11" s="42" customFormat="1" ht="11.25" customHeight="1">
      <c r="A50" s="43" t="s">
        <v>39</v>
      </c>
      <c r="B50" s="37"/>
      <c r="C50" s="38">
        <v>25744</v>
      </c>
      <c r="D50" s="38">
        <v>24206</v>
      </c>
      <c r="E50" s="38">
        <v>21315</v>
      </c>
      <c r="F50" s="39">
        <v>88.05668016194332</v>
      </c>
      <c r="G50" s="40"/>
      <c r="H50" s="143">
        <v>2298.958</v>
      </c>
      <c r="I50" s="144">
        <v>1908.135</v>
      </c>
      <c r="J50" s="144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2"/>
      <c r="I51" s="142"/>
      <c r="J51" s="142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43"/>
      <c r="I52" s="144"/>
      <c r="J52" s="144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2"/>
      <c r="I53" s="142"/>
      <c r="J53" s="142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42"/>
      <c r="I54" s="142"/>
      <c r="J54" s="142"/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42"/>
      <c r="I55" s="142"/>
      <c r="J55" s="142"/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42"/>
      <c r="I56" s="142"/>
      <c r="J56" s="142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2"/>
      <c r="I57" s="142"/>
      <c r="J57" s="142"/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42"/>
      <c r="I58" s="142"/>
      <c r="J58" s="142"/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43"/>
      <c r="I59" s="144"/>
      <c r="J59" s="144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2"/>
      <c r="I60" s="142"/>
      <c r="J60" s="142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42"/>
      <c r="I61" s="142"/>
      <c r="J61" s="142"/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42"/>
      <c r="I62" s="142"/>
      <c r="J62" s="142"/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42"/>
      <c r="I63" s="142"/>
      <c r="J63" s="142"/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43"/>
      <c r="I64" s="144"/>
      <c r="J64" s="144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2"/>
      <c r="I65" s="142"/>
      <c r="J65" s="142"/>
      <c r="K65" s="32"/>
    </row>
    <row r="66" spans="1:11" s="42" customFormat="1" ht="11.25" customHeight="1">
      <c r="A66" s="36" t="s">
        <v>51</v>
      </c>
      <c r="B66" s="37"/>
      <c r="C66" s="38"/>
      <c r="D66" s="38"/>
      <c r="E66" s="38"/>
      <c r="F66" s="39"/>
      <c r="G66" s="40"/>
      <c r="H66" s="143"/>
      <c r="I66" s="144"/>
      <c r="J66" s="144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2"/>
      <c r="I67" s="142"/>
      <c r="J67" s="142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42"/>
      <c r="I68" s="142"/>
      <c r="J68" s="142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2"/>
      <c r="I69" s="142"/>
      <c r="J69" s="142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43"/>
      <c r="I70" s="144"/>
      <c r="J70" s="144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2"/>
      <c r="I71" s="142"/>
      <c r="J71" s="142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42"/>
      <c r="I72" s="142"/>
      <c r="J72" s="142"/>
      <c r="K72" s="32"/>
    </row>
    <row r="73" spans="1:11" s="33" customFormat="1" ht="11.25" customHeight="1">
      <c r="A73" s="35" t="s">
        <v>56</v>
      </c>
      <c r="B73" s="29"/>
      <c r="C73" s="30"/>
      <c r="D73" s="30"/>
      <c r="E73" s="30"/>
      <c r="F73" s="31"/>
      <c r="G73" s="31"/>
      <c r="H73" s="142"/>
      <c r="I73" s="142"/>
      <c r="J73" s="142"/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42"/>
      <c r="I74" s="142"/>
      <c r="J74" s="142"/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42"/>
      <c r="I75" s="142"/>
      <c r="J75" s="142"/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42"/>
      <c r="I76" s="142"/>
      <c r="J76" s="142"/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42"/>
      <c r="I77" s="142"/>
      <c r="J77" s="142"/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42"/>
      <c r="I78" s="142"/>
      <c r="J78" s="142"/>
      <c r="K78" s="32"/>
    </row>
    <row r="79" spans="1:11" s="33" customFormat="1" ht="11.25" customHeight="1">
      <c r="A79" s="35" t="s">
        <v>62</v>
      </c>
      <c r="B79" s="29"/>
      <c r="C79" s="30"/>
      <c r="D79" s="30"/>
      <c r="E79" s="30"/>
      <c r="F79" s="31"/>
      <c r="G79" s="31"/>
      <c r="H79" s="142"/>
      <c r="I79" s="142"/>
      <c r="J79" s="142"/>
      <c r="K79" s="32"/>
    </row>
    <row r="80" spans="1:11" s="42" customFormat="1" ht="11.25" customHeight="1">
      <c r="A80" s="43" t="s">
        <v>63</v>
      </c>
      <c r="B80" s="37"/>
      <c r="C80" s="38"/>
      <c r="D80" s="38"/>
      <c r="E80" s="38"/>
      <c r="F80" s="39"/>
      <c r="G80" s="40"/>
      <c r="H80" s="143"/>
      <c r="I80" s="144"/>
      <c r="J80" s="144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2"/>
      <c r="I81" s="142"/>
      <c r="J81" s="142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42"/>
      <c r="I82" s="142"/>
      <c r="J82" s="142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42"/>
      <c r="I83" s="142"/>
      <c r="J83" s="142"/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43"/>
      <c r="I84" s="144"/>
      <c r="J84" s="144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2"/>
      <c r="I85" s="142"/>
      <c r="J85" s="142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5"/>
      <c r="I86" s="146"/>
      <c r="J86" s="146"/>
      <c r="K86" s="50"/>
    </row>
    <row r="87" spans="1:11" s="42" customFormat="1" ht="11.25" customHeight="1">
      <c r="A87" s="51" t="s">
        <v>67</v>
      </c>
      <c r="B87" s="52"/>
      <c r="C87" s="53">
        <v>29100</v>
      </c>
      <c r="D87" s="53">
        <v>27651</v>
      </c>
      <c r="E87" s="53">
        <v>24032</v>
      </c>
      <c r="F87" s="54">
        <f>IF(D87&gt;0,100*E87/D87,0)</f>
        <v>86.91186575530722</v>
      </c>
      <c r="G87" s="40"/>
      <c r="H87" s="147">
        <v>2637.467</v>
      </c>
      <c r="I87" s="148">
        <v>2170.869</v>
      </c>
      <c r="J87" s="148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3" useFirstPageNumber="1" horizontalDpi="600" verticalDpi="600" orientation="portrait" paperSize="9" scale="72" r:id="rId1"/>
  <headerFooter alignWithMargins="0">
    <oddFooter>&amp;C&amp;P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 codeName="Hoja36"/>
  <dimension ref="A1:K625"/>
  <sheetViews>
    <sheetView view="pageBreakPreview" zoomScale="96" zoomScaleSheetLayoutView="96" zoomScalePageLayoutView="0" workbookViewId="0" topLeftCell="A1">
      <selection activeCell="C7" sqref="C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6" t="s">
        <v>0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</row>
    <row r="2" spans="1:11" s="1" customFormat="1" ht="11.25" customHeight="1">
      <c r="A2" s="3" t="s">
        <v>94</v>
      </c>
      <c r="B2" s="4"/>
      <c r="C2" s="4"/>
      <c r="D2" s="4"/>
      <c r="E2" s="5"/>
      <c r="F2" s="4"/>
      <c r="G2" s="4"/>
      <c r="H2" s="4"/>
      <c r="I2" s="6"/>
      <c r="J2" s="187" t="s">
        <v>69</v>
      </c>
      <c r="K2" s="187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8" t="s">
        <v>2</v>
      </c>
      <c r="D4" s="189"/>
      <c r="E4" s="189"/>
      <c r="F4" s="190"/>
      <c r="G4" s="9"/>
      <c r="H4" s="191" t="s">
        <v>3</v>
      </c>
      <c r="I4" s="192"/>
      <c r="J4" s="192"/>
      <c r="K4" s="193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2017</v>
      </c>
      <c r="D6" s="16">
        <f>E6-1</f>
        <v>2018</v>
      </c>
      <c r="E6" s="16">
        <v>2019</v>
      </c>
      <c r="F6" s="17">
        <f>E6</f>
        <v>2019</v>
      </c>
      <c r="G6" s="18"/>
      <c r="H6" s="15">
        <f>J6-2</f>
        <v>2017</v>
      </c>
      <c r="I6" s="16">
        <f>J6-1</f>
        <v>2018</v>
      </c>
      <c r="J6" s="16">
        <v>2019</v>
      </c>
      <c r="K6" s="17">
        <f>J6</f>
        <v>2019</v>
      </c>
    </row>
    <row r="7" spans="1:11" s="10" customFormat="1" ht="11.25" customHeight="1" thickBot="1">
      <c r="A7" s="19"/>
      <c r="B7" s="8"/>
      <c r="C7" s="20" t="s">
        <v>309</v>
      </c>
      <c r="D7" s="21" t="s">
        <v>6</v>
      </c>
      <c r="E7" s="21">
        <v>6</v>
      </c>
      <c r="F7" s="22" t="str">
        <f>CONCATENATE(D6,"=100")</f>
        <v>2018=100</v>
      </c>
      <c r="G7" s="23"/>
      <c r="H7" s="20" t="s">
        <v>309</v>
      </c>
      <c r="I7" s="21" t="s">
        <v>6</v>
      </c>
      <c r="J7" s="21"/>
      <c r="K7" s="22" t="str">
        <f>CONCATENATE(I6,"=100")</f>
        <v>2018=100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2"/>
      <c r="I9" s="142"/>
      <c r="J9" s="142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2"/>
      <c r="I10" s="142"/>
      <c r="J10" s="142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2"/>
      <c r="I11" s="142"/>
      <c r="J11" s="142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2"/>
      <c r="I12" s="142"/>
      <c r="J12" s="142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43"/>
      <c r="I13" s="144"/>
      <c r="J13" s="144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2"/>
      <c r="I14" s="142"/>
      <c r="J14" s="142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3"/>
      <c r="I15" s="144"/>
      <c r="J15" s="144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2"/>
      <c r="I16" s="142"/>
      <c r="J16" s="142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43"/>
      <c r="I17" s="144"/>
      <c r="J17" s="144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2"/>
      <c r="I18" s="142"/>
      <c r="J18" s="142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42"/>
      <c r="I19" s="142"/>
      <c r="J19" s="142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2"/>
      <c r="I20" s="142"/>
      <c r="J20" s="142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2"/>
      <c r="I21" s="142"/>
      <c r="J21" s="142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43"/>
      <c r="I22" s="144"/>
      <c r="J22" s="144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2"/>
      <c r="I23" s="142"/>
      <c r="J23" s="142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43"/>
      <c r="I24" s="144"/>
      <c r="J24" s="144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2"/>
      <c r="I25" s="142"/>
      <c r="J25" s="142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43"/>
      <c r="I26" s="144"/>
      <c r="J26" s="144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2"/>
      <c r="I27" s="142"/>
      <c r="J27" s="142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42"/>
      <c r="I28" s="142"/>
      <c r="J28" s="142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2"/>
      <c r="I29" s="142"/>
      <c r="J29" s="142"/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42"/>
      <c r="I30" s="142"/>
      <c r="J30" s="142"/>
      <c r="K30" s="32"/>
    </row>
    <row r="31" spans="1:11" s="42" customFormat="1" ht="11.25" customHeight="1">
      <c r="A31" s="43" t="s">
        <v>23</v>
      </c>
      <c r="B31" s="37"/>
      <c r="C31" s="38"/>
      <c r="D31" s="38"/>
      <c r="E31" s="38"/>
      <c r="F31" s="39"/>
      <c r="G31" s="40"/>
      <c r="H31" s="143"/>
      <c r="I31" s="144"/>
      <c r="J31" s="144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2"/>
      <c r="I32" s="142"/>
      <c r="J32" s="142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42"/>
      <c r="I33" s="142"/>
      <c r="J33" s="142"/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42"/>
      <c r="I34" s="142"/>
      <c r="J34" s="142"/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42"/>
      <c r="I35" s="142"/>
      <c r="J35" s="142"/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42"/>
      <c r="I36" s="142"/>
      <c r="J36" s="142"/>
      <c r="K36" s="32"/>
    </row>
    <row r="37" spans="1:11" s="42" customFormat="1" ht="11.25" customHeight="1">
      <c r="A37" s="36" t="s">
        <v>28</v>
      </c>
      <c r="B37" s="37"/>
      <c r="C37" s="38"/>
      <c r="D37" s="38"/>
      <c r="E37" s="38"/>
      <c r="F37" s="39"/>
      <c r="G37" s="40"/>
      <c r="H37" s="143"/>
      <c r="I37" s="144"/>
      <c r="J37" s="144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2"/>
      <c r="I38" s="142"/>
      <c r="J38" s="142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43"/>
      <c r="I39" s="144"/>
      <c r="J39" s="144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2"/>
      <c r="I40" s="142"/>
      <c r="J40" s="142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42"/>
      <c r="I41" s="142"/>
      <c r="J41" s="142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2"/>
      <c r="I42" s="142"/>
      <c r="J42" s="142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42"/>
      <c r="I43" s="142"/>
      <c r="J43" s="142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2"/>
      <c r="I44" s="142"/>
      <c r="J44" s="142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42"/>
      <c r="I45" s="142"/>
      <c r="J45" s="142"/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42"/>
      <c r="I46" s="142"/>
      <c r="J46" s="142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2"/>
      <c r="I47" s="142"/>
      <c r="J47" s="142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42"/>
      <c r="I48" s="142"/>
      <c r="J48" s="142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42"/>
      <c r="I49" s="142"/>
      <c r="J49" s="142"/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43"/>
      <c r="I50" s="144"/>
      <c r="J50" s="144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2"/>
      <c r="I51" s="142"/>
      <c r="J51" s="142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43"/>
      <c r="I52" s="144"/>
      <c r="J52" s="144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2"/>
      <c r="I53" s="142"/>
      <c r="J53" s="142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42"/>
      <c r="I54" s="142"/>
      <c r="J54" s="142"/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42"/>
      <c r="I55" s="142"/>
      <c r="J55" s="142"/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42"/>
      <c r="I56" s="142"/>
      <c r="J56" s="142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2"/>
      <c r="I57" s="142"/>
      <c r="J57" s="142"/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42"/>
      <c r="I58" s="142"/>
      <c r="J58" s="142"/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43"/>
      <c r="I59" s="144"/>
      <c r="J59" s="144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2"/>
      <c r="I60" s="142"/>
      <c r="J60" s="142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42"/>
      <c r="I61" s="142"/>
      <c r="J61" s="142"/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42"/>
      <c r="I62" s="142"/>
      <c r="J62" s="142"/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42"/>
      <c r="I63" s="142"/>
      <c r="J63" s="142"/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43"/>
      <c r="I64" s="144"/>
      <c r="J64" s="144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2"/>
      <c r="I65" s="142"/>
      <c r="J65" s="142"/>
      <c r="K65" s="32"/>
    </row>
    <row r="66" spans="1:11" s="42" customFormat="1" ht="11.25" customHeight="1">
      <c r="A66" s="36" t="s">
        <v>51</v>
      </c>
      <c r="B66" s="37"/>
      <c r="C66" s="38">
        <v>53</v>
      </c>
      <c r="D66" s="38">
        <v>50</v>
      </c>
      <c r="E66" s="38">
        <v>42</v>
      </c>
      <c r="F66" s="39">
        <v>84</v>
      </c>
      <c r="G66" s="40"/>
      <c r="H66" s="143">
        <v>0.134</v>
      </c>
      <c r="I66" s="144">
        <v>0.11</v>
      </c>
      <c r="J66" s="144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2"/>
      <c r="I67" s="142"/>
      <c r="J67" s="142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42"/>
      <c r="I68" s="142"/>
      <c r="J68" s="142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2"/>
      <c r="I69" s="142"/>
      <c r="J69" s="142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43"/>
      <c r="I70" s="144"/>
      <c r="J70" s="144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2"/>
      <c r="I71" s="142"/>
      <c r="J71" s="142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42"/>
      <c r="I72" s="142"/>
      <c r="J72" s="142"/>
      <c r="K72" s="32"/>
    </row>
    <row r="73" spans="1:11" s="33" customFormat="1" ht="11.25" customHeight="1">
      <c r="A73" s="35" t="s">
        <v>56</v>
      </c>
      <c r="B73" s="29"/>
      <c r="C73" s="30">
        <v>13533</v>
      </c>
      <c r="D73" s="30">
        <v>14485.48</v>
      </c>
      <c r="E73" s="30">
        <v>14264</v>
      </c>
      <c r="F73" s="31"/>
      <c r="G73" s="31"/>
      <c r="H73" s="142">
        <v>39.341</v>
      </c>
      <c r="I73" s="142">
        <v>38.963</v>
      </c>
      <c r="J73" s="142"/>
      <c r="K73" s="32"/>
    </row>
    <row r="74" spans="1:11" s="33" customFormat="1" ht="11.25" customHeight="1">
      <c r="A74" s="35" t="s">
        <v>57</v>
      </c>
      <c r="B74" s="29"/>
      <c r="C74" s="30">
        <v>4711</v>
      </c>
      <c r="D74" s="30">
        <v>4652</v>
      </c>
      <c r="E74" s="30">
        <v>4566</v>
      </c>
      <c r="F74" s="31"/>
      <c r="G74" s="31"/>
      <c r="H74" s="142">
        <v>13.723</v>
      </c>
      <c r="I74" s="142">
        <v>14.073</v>
      </c>
      <c r="J74" s="142"/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>
        <v>7182</v>
      </c>
      <c r="F75" s="31"/>
      <c r="G75" s="31"/>
      <c r="H75" s="142"/>
      <c r="I75" s="142"/>
      <c r="J75" s="142"/>
      <c r="K75" s="32"/>
    </row>
    <row r="76" spans="1:11" s="33" customFormat="1" ht="11.25" customHeight="1">
      <c r="A76" s="35" t="s">
        <v>59</v>
      </c>
      <c r="B76" s="29"/>
      <c r="C76" s="30">
        <v>385</v>
      </c>
      <c r="D76" s="30">
        <v>390</v>
      </c>
      <c r="E76" s="30">
        <v>439.35</v>
      </c>
      <c r="F76" s="31"/>
      <c r="G76" s="31"/>
      <c r="H76" s="142">
        <v>0.657</v>
      </c>
      <c r="I76" s="142">
        <v>0.785</v>
      </c>
      <c r="J76" s="142"/>
      <c r="K76" s="32"/>
    </row>
    <row r="77" spans="1:11" s="33" customFormat="1" ht="11.25" customHeight="1">
      <c r="A77" s="35" t="s">
        <v>60</v>
      </c>
      <c r="B77" s="29"/>
      <c r="C77" s="30">
        <v>4656</v>
      </c>
      <c r="D77" s="30">
        <v>4587</v>
      </c>
      <c r="E77" s="30">
        <v>4704</v>
      </c>
      <c r="F77" s="31"/>
      <c r="G77" s="31"/>
      <c r="H77" s="142">
        <v>13.233</v>
      </c>
      <c r="I77" s="142">
        <v>12.258</v>
      </c>
      <c r="J77" s="142"/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42"/>
      <c r="I78" s="142"/>
      <c r="J78" s="142"/>
      <c r="K78" s="32"/>
    </row>
    <row r="79" spans="1:11" s="33" customFormat="1" ht="11.25" customHeight="1">
      <c r="A79" s="35" t="s">
        <v>62</v>
      </c>
      <c r="B79" s="29"/>
      <c r="C79" s="30">
        <v>39644</v>
      </c>
      <c r="D79" s="30">
        <v>41659</v>
      </c>
      <c r="E79" s="30">
        <v>41938</v>
      </c>
      <c r="F79" s="31"/>
      <c r="G79" s="31"/>
      <c r="H79" s="142">
        <v>131.459</v>
      </c>
      <c r="I79" s="142">
        <v>145.807</v>
      </c>
      <c r="J79" s="142"/>
      <c r="K79" s="32"/>
    </row>
    <row r="80" spans="1:11" s="42" customFormat="1" ht="11.25" customHeight="1">
      <c r="A80" s="43" t="s">
        <v>63</v>
      </c>
      <c r="B80" s="37"/>
      <c r="C80" s="38">
        <v>62929</v>
      </c>
      <c r="D80" s="38">
        <v>65773.48</v>
      </c>
      <c r="E80" s="38">
        <v>73093.35</v>
      </c>
      <c r="F80" s="39">
        <v>111.12890788202178</v>
      </c>
      <c r="G80" s="40"/>
      <c r="H80" s="143">
        <v>198.413</v>
      </c>
      <c r="I80" s="144">
        <v>211.88599999999997</v>
      </c>
      <c r="J80" s="144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2"/>
      <c r="I81" s="142"/>
      <c r="J81" s="142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42"/>
      <c r="I82" s="142"/>
      <c r="J82" s="142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42"/>
      <c r="I83" s="142"/>
      <c r="J83" s="142"/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43"/>
      <c r="I84" s="144"/>
      <c r="J84" s="144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2"/>
      <c r="I85" s="142"/>
      <c r="J85" s="142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5"/>
      <c r="I86" s="146"/>
      <c r="J86" s="146"/>
      <c r="K86" s="50"/>
    </row>
    <row r="87" spans="1:11" s="42" customFormat="1" ht="11.25" customHeight="1">
      <c r="A87" s="51" t="s">
        <v>67</v>
      </c>
      <c r="B87" s="52"/>
      <c r="C87" s="53">
        <v>62982</v>
      </c>
      <c r="D87" s="53">
        <v>65823.48</v>
      </c>
      <c r="E87" s="53">
        <v>73135.35</v>
      </c>
      <c r="F87" s="54">
        <f>IF(D87&gt;0,100*E87/D87,0)</f>
        <v>111.10830056387175</v>
      </c>
      <c r="G87" s="40"/>
      <c r="H87" s="147">
        <v>198.547</v>
      </c>
      <c r="I87" s="148">
        <v>211.99599999999998</v>
      </c>
      <c r="J87" s="148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4" useFirstPageNumber="1" horizontalDpi="600" verticalDpi="600" orientation="portrait" paperSize="9" scale="72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"/>
  <dimension ref="A1:AB121"/>
  <sheetViews>
    <sheetView showZeros="0" view="pageBreakPreview" zoomScale="85" zoomScaleSheetLayoutView="85" zoomScalePageLayoutView="0" workbookViewId="0" topLeftCell="A1">
      <selection activeCell="AA41" sqref="AA41"/>
    </sheetView>
  </sheetViews>
  <sheetFormatPr defaultColWidth="8.7109375" defaultRowHeight="15"/>
  <cols>
    <col min="1" max="1" width="22.00390625" style="65" customWidth="1"/>
    <col min="2" max="2" width="0.9921875" style="65" customWidth="1"/>
    <col min="3" max="3" width="1.1484375" style="65" customWidth="1"/>
    <col min="4" max="4" width="6.421875" style="65" customWidth="1"/>
    <col min="5" max="7" width="9.421875" style="65" customWidth="1"/>
    <col min="8" max="8" width="10.421875" style="65" customWidth="1"/>
    <col min="9" max="9" width="0.9921875" style="65" customWidth="1"/>
    <col min="10" max="10" width="6.421875" style="65" customWidth="1"/>
    <col min="11" max="13" width="9.421875" style="65" customWidth="1"/>
    <col min="14" max="14" width="10.421875" style="65" customWidth="1"/>
    <col min="15" max="15" width="22.00390625" style="65" customWidth="1"/>
    <col min="16" max="16" width="0.9921875" style="65" customWidth="1"/>
    <col min="17" max="17" width="1.1484375" style="65" customWidth="1"/>
    <col min="18" max="18" width="6.421875" style="65" customWidth="1"/>
    <col min="19" max="21" width="9.421875" style="65" customWidth="1"/>
    <col min="22" max="22" width="10.421875" style="65" customWidth="1"/>
    <col min="23" max="23" width="0.9921875" style="65" customWidth="1"/>
    <col min="24" max="24" width="6.421875" style="65" customWidth="1"/>
    <col min="25" max="27" width="9.421875" style="65" customWidth="1"/>
    <col min="28" max="28" width="10.421875" style="65" customWidth="1"/>
    <col min="29" max="16384" width="8.7109375" style="65" customWidth="1"/>
  </cols>
  <sheetData>
    <row r="1" spans="1:22" ht="9">
      <c r="A1" s="64"/>
      <c r="B1" s="64"/>
      <c r="C1" s="64"/>
      <c r="D1" s="64"/>
      <c r="E1" s="64"/>
      <c r="F1" s="64"/>
      <c r="G1" s="64"/>
      <c r="H1" s="64"/>
      <c r="O1" s="64"/>
      <c r="P1" s="64"/>
      <c r="Q1" s="64"/>
      <c r="R1" s="64"/>
      <c r="S1" s="64"/>
      <c r="T1" s="64"/>
      <c r="U1" s="64"/>
      <c r="V1" s="64"/>
    </row>
    <row r="2" spans="1:27" s="68" customFormat="1" ht="9.75">
      <c r="A2" s="66" t="s">
        <v>133</v>
      </c>
      <c r="B2" s="67"/>
      <c r="C2" s="67"/>
      <c r="D2" s="67"/>
      <c r="E2" s="67"/>
      <c r="F2" s="67"/>
      <c r="G2" s="67"/>
      <c r="H2" s="67"/>
      <c r="J2" s="68" t="s">
        <v>134</v>
      </c>
      <c r="M2" s="68" t="s">
        <v>140</v>
      </c>
      <c r="O2" s="66" t="s">
        <v>133</v>
      </c>
      <c r="P2" s="67"/>
      <c r="Q2" s="67"/>
      <c r="R2" s="67"/>
      <c r="S2" s="67"/>
      <c r="T2" s="67"/>
      <c r="U2" s="67"/>
      <c r="V2" s="67"/>
      <c r="X2" s="68" t="s">
        <v>134</v>
      </c>
      <c r="AA2" s="68" t="s">
        <v>140</v>
      </c>
    </row>
    <row r="3" spans="1:22" s="68" customFormat="1" ht="12" customHeight="1" thickBot="1">
      <c r="A3" s="67"/>
      <c r="B3" s="67"/>
      <c r="C3" s="67"/>
      <c r="D3" s="67"/>
      <c r="E3" s="67"/>
      <c r="F3" s="67"/>
      <c r="G3" s="67"/>
      <c r="H3" s="67"/>
      <c r="O3" s="67"/>
      <c r="P3" s="67"/>
      <c r="Q3" s="67"/>
      <c r="R3" s="67"/>
      <c r="S3" s="67"/>
      <c r="T3" s="67"/>
      <c r="U3" s="67"/>
      <c r="V3" s="67"/>
    </row>
    <row r="4" spans="1:28" s="68" customFormat="1" ht="10.5" thickBot="1">
      <c r="A4" s="69"/>
      <c r="B4" s="70"/>
      <c r="C4" s="71"/>
      <c r="D4" s="183" t="s">
        <v>135</v>
      </c>
      <c r="E4" s="184"/>
      <c r="F4" s="184"/>
      <c r="G4" s="184"/>
      <c r="H4" s="185"/>
      <c r="J4" s="183" t="s">
        <v>136</v>
      </c>
      <c r="K4" s="184"/>
      <c r="L4" s="184"/>
      <c r="M4" s="184"/>
      <c r="N4" s="185"/>
      <c r="O4" s="69"/>
      <c r="P4" s="70"/>
      <c r="Q4" s="71"/>
      <c r="R4" s="183" t="s">
        <v>135</v>
      </c>
      <c r="S4" s="184"/>
      <c r="T4" s="184"/>
      <c r="U4" s="184"/>
      <c r="V4" s="185"/>
      <c r="X4" s="183" t="s">
        <v>136</v>
      </c>
      <c r="Y4" s="184"/>
      <c r="Z4" s="184"/>
      <c r="AA4" s="184"/>
      <c r="AB4" s="185"/>
    </row>
    <row r="5" spans="1:28" s="68" customFormat="1" ht="9.75">
      <c r="A5" s="72" t="s">
        <v>137</v>
      </c>
      <c r="B5" s="73"/>
      <c r="C5" s="71"/>
      <c r="D5" s="69"/>
      <c r="E5" s="74" t="s">
        <v>356</v>
      </c>
      <c r="F5" s="74" t="s">
        <v>138</v>
      </c>
      <c r="G5" s="74" t="s">
        <v>139</v>
      </c>
      <c r="H5" s="75">
        <f>G6</f>
        <v>2019</v>
      </c>
      <c r="J5" s="69"/>
      <c r="K5" s="74" t="s">
        <v>356</v>
      </c>
      <c r="L5" s="74" t="s">
        <v>138</v>
      </c>
      <c r="M5" s="74" t="s">
        <v>139</v>
      </c>
      <c r="N5" s="75">
        <f>M6</f>
        <v>2019</v>
      </c>
      <c r="O5" s="72" t="s">
        <v>137</v>
      </c>
      <c r="P5" s="73"/>
      <c r="Q5" s="71"/>
      <c r="R5" s="69"/>
      <c r="S5" s="74" t="s">
        <v>356</v>
      </c>
      <c r="T5" s="74" t="s">
        <v>138</v>
      </c>
      <c r="U5" s="74" t="s">
        <v>139</v>
      </c>
      <c r="V5" s="75">
        <f>U6</f>
        <v>2019</v>
      </c>
      <c r="X5" s="69"/>
      <c r="Y5" s="74" t="s">
        <v>356</v>
      </c>
      <c r="Z5" s="74" t="s">
        <v>138</v>
      </c>
      <c r="AA5" s="74" t="s">
        <v>139</v>
      </c>
      <c r="AB5" s="75">
        <f>AA6</f>
        <v>2019</v>
      </c>
    </row>
    <row r="6" spans="1:28" s="68" customFormat="1" ht="23.25" customHeight="1" thickBot="1">
      <c r="A6" s="76"/>
      <c r="B6" s="77"/>
      <c r="C6" s="78"/>
      <c r="D6" s="79" t="s">
        <v>355</v>
      </c>
      <c r="E6" s="80">
        <f>G6-2</f>
        <v>2017</v>
      </c>
      <c r="F6" s="80">
        <f>G6-1</f>
        <v>2018</v>
      </c>
      <c r="G6" s="80">
        <v>2019</v>
      </c>
      <c r="H6" s="81" t="str">
        <f>CONCATENATE(F6,"=100")</f>
        <v>2018=100</v>
      </c>
      <c r="I6" s="82"/>
      <c r="J6" s="79" t="s">
        <v>355</v>
      </c>
      <c r="K6" s="80">
        <f>M6-2</f>
        <v>2017</v>
      </c>
      <c r="L6" s="80">
        <f>M6-1</f>
        <v>2018</v>
      </c>
      <c r="M6" s="80">
        <v>2019</v>
      </c>
      <c r="N6" s="81" t="str">
        <f>CONCATENATE(L6,"=100")</f>
        <v>2018=100</v>
      </c>
      <c r="O6" s="76"/>
      <c r="P6" s="77"/>
      <c r="Q6" s="78"/>
      <c r="R6" s="79" t="s">
        <v>355</v>
      </c>
      <c r="S6" s="80">
        <f>U6-2</f>
        <v>2017</v>
      </c>
      <c r="T6" s="80">
        <f>U6-1</f>
        <v>2018</v>
      </c>
      <c r="U6" s="80">
        <v>2019</v>
      </c>
      <c r="V6" s="81" t="str">
        <f>CONCATENATE(T6,"=100")</f>
        <v>2018=100</v>
      </c>
      <c r="W6" s="82"/>
      <c r="X6" s="79" t="s">
        <v>355</v>
      </c>
      <c r="Y6" s="80">
        <f>AA6-2</f>
        <v>2017</v>
      </c>
      <c r="Z6" s="80">
        <f>AA6-1</f>
        <v>2018</v>
      </c>
      <c r="AA6" s="80">
        <v>2019</v>
      </c>
      <c r="AB6" s="81" t="str">
        <f>CONCATENATE(Z6,"=100")</f>
        <v>2018=100</v>
      </c>
    </row>
    <row r="7" spans="1:28" s="89" customFormat="1" ht="11.25" customHeight="1">
      <c r="A7" s="83"/>
      <c r="B7" s="83"/>
      <c r="C7" s="83"/>
      <c r="D7" s="84"/>
      <c r="E7" s="85"/>
      <c r="F7" s="85"/>
      <c r="G7" s="85"/>
      <c r="H7" s="85">
        <f>IF(AND(F7&gt;0,G7&gt;0),G7*100/F7,"")</f>
      </c>
      <c r="I7" s="86"/>
      <c r="J7" s="86"/>
      <c r="K7" s="87"/>
      <c r="L7" s="87"/>
      <c r="M7" s="87"/>
      <c r="N7" s="87">
        <f>IF(AND(L7&gt;0,M7&gt;0),M7*100/L7,"")</f>
      </c>
      <c r="O7" s="83"/>
      <c r="P7" s="83"/>
      <c r="Q7" s="83"/>
      <c r="R7" s="84"/>
      <c r="S7" s="85"/>
      <c r="T7" s="85"/>
      <c r="U7" s="85"/>
      <c r="V7" s="85">
        <f>IF(AND(T7&gt;0,U7&gt;0),U7*100/T7,"")</f>
      </c>
      <c r="W7" s="86"/>
      <c r="X7" s="86"/>
      <c r="Y7" s="87"/>
      <c r="Z7" s="87"/>
      <c r="AA7" s="87"/>
      <c r="AB7" s="88">
        <f>IF(AND(Z7&gt;0,AA7&gt;0),AA7*100/Z7,"")</f>
      </c>
    </row>
    <row r="8" spans="1:28" s="89" customFormat="1" ht="4.5" customHeight="1">
      <c r="A8" s="83"/>
      <c r="B8" s="83"/>
      <c r="C8" s="83"/>
      <c r="D8" s="84"/>
      <c r="E8" s="85"/>
      <c r="F8" s="85"/>
      <c r="G8" s="85"/>
      <c r="H8" s="85"/>
      <c r="I8" s="86"/>
      <c r="J8" s="86"/>
      <c r="K8" s="87"/>
      <c r="L8" s="87"/>
      <c r="M8" s="87"/>
      <c r="N8" s="87"/>
      <c r="O8" s="83"/>
      <c r="P8" s="83"/>
      <c r="Q8" s="83"/>
      <c r="R8" s="84"/>
      <c r="S8" s="85"/>
      <c r="T8" s="85"/>
      <c r="U8" s="85"/>
      <c r="V8" s="85"/>
      <c r="W8" s="86"/>
      <c r="X8" s="86"/>
      <c r="Y8" s="87"/>
      <c r="Z8" s="87"/>
      <c r="AA8" s="87"/>
      <c r="AB8" s="88"/>
    </row>
    <row r="9" spans="1:28" s="89" customFormat="1" ht="11.25" customHeight="1">
      <c r="A9" s="83" t="s">
        <v>143</v>
      </c>
      <c r="B9" s="83"/>
      <c r="C9" s="83"/>
      <c r="D9" s="96"/>
      <c r="E9" s="85"/>
      <c r="F9" s="85"/>
      <c r="G9" s="85"/>
      <c r="H9" s="85">
        <f aca="true" t="shared" si="0" ref="H9:H22">IF(AND(F9&gt;0,G9&gt;0),G9*100/F9,"")</f>
      </c>
      <c r="I9" s="86"/>
      <c r="J9" s="97"/>
      <c r="K9" s="87"/>
      <c r="L9" s="87"/>
      <c r="M9" s="87"/>
      <c r="N9" s="87">
        <f aca="true" t="shared" si="1" ref="N9:N22">IF(AND(L9&gt;0,M9&gt;0),M9*100/L9,"")</f>
      </c>
      <c r="O9" s="83" t="s">
        <v>141</v>
      </c>
      <c r="P9" s="83"/>
      <c r="Q9" s="83"/>
      <c r="R9" s="96"/>
      <c r="S9" s="85"/>
      <c r="T9" s="85"/>
      <c r="U9" s="85"/>
      <c r="V9" s="85">
        <f aca="true" t="shared" si="2" ref="V9:V18">IF(AND(T9&gt;0,U9&gt;0),U9*100/T9,"")</f>
      </c>
      <c r="W9" s="86"/>
      <c r="X9" s="97"/>
      <c r="Y9" s="87"/>
      <c r="Z9" s="87"/>
      <c r="AA9" s="87"/>
      <c r="AB9" s="88">
        <f aca="true" t="shared" si="3" ref="AB9:AB18">IF(AND(Z9&gt;0,AA9&gt;0),AA9*100/Z9,"")</f>
      </c>
    </row>
    <row r="10" spans="1:28" s="89" customFormat="1" ht="11.25" customHeight="1">
      <c r="A10" s="83" t="s">
        <v>144</v>
      </c>
      <c r="B10" s="85"/>
      <c r="C10" s="85"/>
      <c r="D10" s="96">
        <v>3</v>
      </c>
      <c r="E10" s="91">
        <v>1641.635</v>
      </c>
      <c r="F10" s="91">
        <v>1689.437</v>
      </c>
      <c r="G10" s="91">
        <v>1641.274</v>
      </c>
      <c r="H10" s="91">
        <f t="shared" si="0"/>
        <v>97.14916862836554</v>
      </c>
      <c r="I10" s="87"/>
      <c r="J10" s="97">
        <v>6</v>
      </c>
      <c r="K10" s="88">
        <v>3763.4610000000002</v>
      </c>
      <c r="L10" s="88">
        <v>6718.903</v>
      </c>
      <c r="M10" s="88">
        <v>4891.319999999999</v>
      </c>
      <c r="N10" s="87">
        <f t="shared" si="1"/>
        <v>72.7993840661191</v>
      </c>
      <c r="O10" s="83" t="s">
        <v>323</v>
      </c>
      <c r="P10" s="85"/>
      <c r="Q10" s="85"/>
      <c r="R10" s="96">
        <v>6</v>
      </c>
      <c r="S10" s="91">
        <v>6.774</v>
      </c>
      <c r="T10" s="91">
        <v>6.7338000000000005</v>
      </c>
      <c r="U10" s="91">
        <v>6.4</v>
      </c>
      <c r="V10" s="91">
        <f t="shared" si="2"/>
        <v>95.04291781757699</v>
      </c>
      <c r="W10" s="87"/>
      <c r="X10" s="97">
        <v>6</v>
      </c>
      <c r="Y10" s="88">
        <v>59.209999999999994</v>
      </c>
      <c r="Z10" s="88">
        <v>57.63799999999999</v>
      </c>
      <c r="AA10" s="88">
        <v>55.37500000000001</v>
      </c>
      <c r="AB10" s="88">
        <f t="shared" si="3"/>
        <v>96.07377077622405</v>
      </c>
    </row>
    <row r="11" spans="1:28" s="89" customFormat="1" ht="11.25" customHeight="1">
      <c r="A11" s="83" t="s">
        <v>145</v>
      </c>
      <c r="B11" s="85"/>
      <c r="C11" s="85"/>
      <c r="D11" s="96">
        <v>3</v>
      </c>
      <c r="E11" s="91">
        <v>417.589</v>
      </c>
      <c r="F11" s="91">
        <v>373.76234</v>
      </c>
      <c r="G11" s="91">
        <v>270.854</v>
      </c>
      <c r="H11" s="91">
        <f t="shared" si="0"/>
        <v>72.46690503917543</v>
      </c>
      <c r="I11" s="87"/>
      <c r="J11" s="97">
        <v>6</v>
      </c>
      <c r="K11" s="88">
        <v>1061.648</v>
      </c>
      <c r="L11" s="88">
        <v>1322.2620000000002</v>
      </c>
      <c r="M11" s="88">
        <v>728.9990000000001</v>
      </c>
      <c r="N11" s="87">
        <f t="shared" si="1"/>
        <v>55.13271953667276</v>
      </c>
      <c r="O11" s="83" t="s">
        <v>324</v>
      </c>
      <c r="P11" s="85"/>
      <c r="Q11" s="85"/>
      <c r="R11" s="96">
        <v>6</v>
      </c>
      <c r="S11" s="154">
        <v>40.2</v>
      </c>
      <c r="T11" s="154">
        <v>40.2</v>
      </c>
      <c r="U11" s="154">
        <v>28.799999999999997</v>
      </c>
      <c r="V11" s="91">
        <f t="shared" si="2"/>
        <v>71.6417910447761</v>
      </c>
      <c r="W11" s="87"/>
      <c r="X11" s="97">
        <v>12</v>
      </c>
      <c r="Y11" s="88">
        <v>9.159</v>
      </c>
      <c r="Z11" s="88">
        <v>9.703999999999999</v>
      </c>
      <c r="AA11" s="88">
        <v>0</v>
      </c>
      <c r="AB11" s="88">
        <f t="shared" si="3"/>
      </c>
    </row>
    <row r="12" spans="1:28" ht="11.25">
      <c r="A12" s="83" t="s">
        <v>146</v>
      </c>
      <c r="B12" s="85"/>
      <c r="C12" s="85"/>
      <c r="D12" s="96">
        <v>3</v>
      </c>
      <c r="E12" s="91">
        <v>2059.224</v>
      </c>
      <c r="F12" s="91">
        <v>2063.19934</v>
      </c>
      <c r="G12" s="91">
        <v>1912.128</v>
      </c>
      <c r="H12" s="91">
        <f t="shared" si="0"/>
        <v>92.67781173291766</v>
      </c>
      <c r="I12" s="87"/>
      <c r="J12" s="97">
        <v>6</v>
      </c>
      <c r="K12" s="88">
        <v>4825.109</v>
      </c>
      <c r="L12" s="88">
        <v>8041.164999999999</v>
      </c>
      <c r="M12" s="88">
        <v>5620.318999999999</v>
      </c>
      <c r="N12" s="87">
        <f t="shared" si="1"/>
        <v>69.89433744985956</v>
      </c>
      <c r="O12" s="83" t="s">
        <v>142</v>
      </c>
      <c r="P12" s="85"/>
      <c r="Q12" s="85"/>
      <c r="R12" s="96">
        <v>10</v>
      </c>
      <c r="S12" s="91">
        <v>2.199</v>
      </c>
      <c r="T12" s="91">
        <v>2.289</v>
      </c>
      <c r="U12" s="91">
        <v>2.325</v>
      </c>
      <c r="V12" s="91">
        <f t="shared" si="2"/>
        <v>101.5727391874181</v>
      </c>
      <c r="W12" s="87"/>
      <c r="X12" s="97">
        <v>3</v>
      </c>
      <c r="Y12" s="88">
        <v>59.587</v>
      </c>
      <c r="Z12" s="88">
        <v>58.20400000000001</v>
      </c>
      <c r="AA12" s="88">
        <v>66.987</v>
      </c>
      <c r="AB12" s="88">
        <f t="shared" si="3"/>
        <v>115.0900281767576</v>
      </c>
    </row>
    <row r="13" spans="1:28" s="68" customFormat="1" ht="11.25">
      <c r="A13" s="83" t="s">
        <v>147</v>
      </c>
      <c r="B13" s="85"/>
      <c r="C13" s="85"/>
      <c r="D13" s="96">
        <v>3</v>
      </c>
      <c r="E13" s="91">
        <v>404.589</v>
      </c>
      <c r="F13" s="91">
        <v>318.249</v>
      </c>
      <c r="G13" s="91">
        <v>294.593</v>
      </c>
      <c r="H13" s="91">
        <f t="shared" si="0"/>
        <v>92.56682660432554</v>
      </c>
      <c r="I13" s="87"/>
      <c r="J13" s="97">
        <v>6</v>
      </c>
      <c r="K13" s="88">
        <v>766.3630000000002</v>
      </c>
      <c r="L13" s="88">
        <v>936.664</v>
      </c>
      <c r="M13" s="88">
        <v>671.225</v>
      </c>
      <c r="N13" s="87">
        <f t="shared" si="1"/>
        <v>71.66123604622362</v>
      </c>
      <c r="O13" s="83" t="s">
        <v>196</v>
      </c>
      <c r="P13" s="85"/>
      <c r="Q13" s="85"/>
      <c r="R13" s="96">
        <v>3</v>
      </c>
      <c r="S13" s="91">
        <v>4.353</v>
      </c>
      <c r="T13" s="91">
        <v>4.504</v>
      </c>
      <c r="U13" s="91">
        <v>4.35</v>
      </c>
      <c r="V13" s="91">
        <f t="shared" si="2"/>
        <v>96.58081705150977</v>
      </c>
      <c r="W13" s="87"/>
      <c r="X13" s="97">
        <v>6</v>
      </c>
      <c r="Y13" s="88">
        <v>78.802</v>
      </c>
      <c r="Z13" s="88">
        <v>75.85300000000001</v>
      </c>
      <c r="AA13" s="88">
        <v>78.634</v>
      </c>
      <c r="AB13" s="88">
        <f t="shared" si="3"/>
        <v>103.66630192609388</v>
      </c>
    </row>
    <row r="14" spans="1:28" s="68" customFormat="1" ht="12" customHeight="1">
      <c r="A14" s="83" t="s">
        <v>148</v>
      </c>
      <c r="B14" s="85"/>
      <c r="C14" s="85"/>
      <c r="D14" s="96">
        <v>4</v>
      </c>
      <c r="E14" s="91">
        <v>2192.938</v>
      </c>
      <c r="F14" s="91">
        <v>2243.92</v>
      </c>
      <c r="G14" s="91">
        <v>2370.7725</v>
      </c>
      <c r="H14" s="91">
        <f t="shared" si="0"/>
        <v>105.65316499696958</v>
      </c>
      <c r="I14" s="87"/>
      <c r="J14" s="97">
        <v>6</v>
      </c>
      <c r="K14" s="88">
        <v>5019.581</v>
      </c>
      <c r="L14" s="88">
        <v>8057.229999999999</v>
      </c>
      <c r="M14" s="88">
        <v>6471.678999999999</v>
      </c>
      <c r="N14" s="87">
        <f t="shared" si="1"/>
        <v>80.32138836796268</v>
      </c>
      <c r="O14" s="83" t="s">
        <v>325</v>
      </c>
      <c r="P14" s="85"/>
      <c r="Q14" s="85"/>
      <c r="R14" s="96">
        <v>5</v>
      </c>
      <c r="S14" s="154">
        <v>44.974000000000004</v>
      </c>
      <c r="T14" s="154">
        <v>41.985</v>
      </c>
      <c r="U14" s="154">
        <v>43.166999999999994</v>
      </c>
      <c r="V14" s="91">
        <f t="shared" si="2"/>
        <v>102.81529117541979</v>
      </c>
      <c r="W14" s="87"/>
      <c r="X14" s="97">
        <v>6</v>
      </c>
      <c r="Y14" s="88">
        <v>144.05200000000002</v>
      </c>
      <c r="Z14" s="88">
        <v>144.117</v>
      </c>
      <c r="AA14" s="88">
        <v>145.9912</v>
      </c>
      <c r="AB14" s="88">
        <f t="shared" si="3"/>
        <v>101.30047114497249</v>
      </c>
    </row>
    <row r="15" spans="1:28" s="68" customFormat="1" ht="11.25">
      <c r="A15" s="83" t="s">
        <v>149</v>
      </c>
      <c r="B15" s="85"/>
      <c r="C15" s="85"/>
      <c r="D15" s="96">
        <v>4</v>
      </c>
      <c r="E15" s="91">
        <v>2597.527</v>
      </c>
      <c r="F15" s="91">
        <v>2562.169</v>
      </c>
      <c r="G15" s="91">
        <v>2665.3655</v>
      </c>
      <c r="H15" s="91">
        <f t="shared" si="0"/>
        <v>104.02770074885771</v>
      </c>
      <c r="I15" s="87"/>
      <c r="J15" s="97">
        <v>6</v>
      </c>
      <c r="K15" s="88">
        <v>5785.9439999999995</v>
      </c>
      <c r="L15" s="88">
        <v>8993.894</v>
      </c>
      <c r="M15" s="88">
        <v>7142.904</v>
      </c>
      <c r="N15" s="87">
        <f t="shared" si="1"/>
        <v>79.4194817061442</v>
      </c>
      <c r="O15" s="83" t="s">
        <v>326</v>
      </c>
      <c r="P15" s="85"/>
      <c r="Q15" s="85"/>
      <c r="R15" s="96">
        <v>5</v>
      </c>
      <c r="S15" s="154">
        <v>8.51</v>
      </c>
      <c r="T15" s="154">
        <v>8.518</v>
      </c>
      <c r="U15" s="154">
        <v>9.252</v>
      </c>
      <c r="V15" s="91">
        <f t="shared" si="2"/>
        <v>108.61704625498943</v>
      </c>
      <c r="W15" s="87"/>
      <c r="X15" s="97">
        <v>6</v>
      </c>
      <c r="Y15" s="88">
        <v>14.966</v>
      </c>
      <c r="Z15" s="88">
        <v>14.799</v>
      </c>
      <c r="AA15" s="88">
        <v>16.006</v>
      </c>
      <c r="AB15" s="88">
        <f t="shared" si="3"/>
        <v>108.15595648354618</v>
      </c>
    </row>
    <row r="16" spans="1:28" s="68" customFormat="1" ht="11.25">
      <c r="A16" s="83" t="s">
        <v>150</v>
      </c>
      <c r="B16" s="85"/>
      <c r="C16" s="85"/>
      <c r="D16" s="96">
        <v>3</v>
      </c>
      <c r="E16" s="91">
        <v>558.767</v>
      </c>
      <c r="F16" s="91">
        <v>553.549</v>
      </c>
      <c r="G16" s="91">
        <v>462.973</v>
      </c>
      <c r="H16" s="91">
        <f t="shared" si="0"/>
        <v>83.637220914499</v>
      </c>
      <c r="I16" s="87"/>
      <c r="J16" s="97">
        <v>6</v>
      </c>
      <c r="K16" s="88">
        <v>843.2589999999999</v>
      </c>
      <c r="L16" s="88">
        <v>1485.773</v>
      </c>
      <c r="M16" s="88">
        <v>816.973</v>
      </c>
      <c r="N16" s="87">
        <f t="shared" si="1"/>
        <v>54.98639428768728</v>
      </c>
      <c r="O16" s="83" t="s">
        <v>197</v>
      </c>
      <c r="P16" s="85"/>
      <c r="Q16" s="85"/>
      <c r="R16" s="96">
        <v>2</v>
      </c>
      <c r="S16" s="91">
        <v>32.867</v>
      </c>
      <c r="T16" s="91">
        <v>34.263</v>
      </c>
      <c r="U16" s="91">
        <v>0</v>
      </c>
      <c r="V16" s="91">
        <f t="shared" si="2"/>
      </c>
      <c r="W16" s="87"/>
      <c r="X16" s="97">
        <v>5</v>
      </c>
      <c r="Y16" s="88">
        <v>541.448</v>
      </c>
      <c r="Z16" s="88">
        <v>543.706</v>
      </c>
      <c r="AA16" s="88">
        <v>0</v>
      </c>
      <c r="AB16" s="88">
        <f t="shared" si="3"/>
      </c>
    </row>
    <row r="17" spans="1:28" s="68" customFormat="1" ht="12" customHeight="1">
      <c r="A17" s="83" t="s">
        <v>151</v>
      </c>
      <c r="B17" s="85"/>
      <c r="C17" s="85"/>
      <c r="D17" s="96">
        <v>3</v>
      </c>
      <c r="E17" s="91">
        <v>108.08</v>
      </c>
      <c r="F17" s="91">
        <v>134.761</v>
      </c>
      <c r="G17" s="91">
        <v>135.706</v>
      </c>
      <c r="H17" s="91">
        <f t="shared" si="0"/>
        <v>100.70124145709812</v>
      </c>
      <c r="I17" s="87"/>
      <c r="J17" s="97">
        <v>6</v>
      </c>
      <c r="K17" s="88">
        <v>139.17799999999994</v>
      </c>
      <c r="L17" s="88">
        <v>384.31700000000006</v>
      </c>
      <c r="M17" s="88">
        <v>244.34</v>
      </c>
      <c r="N17" s="87">
        <f t="shared" si="1"/>
        <v>63.57772359796729</v>
      </c>
      <c r="O17" s="83" t="s">
        <v>198</v>
      </c>
      <c r="P17" s="85"/>
      <c r="Q17" s="85"/>
      <c r="R17" s="96">
        <v>5</v>
      </c>
      <c r="S17" s="91">
        <v>1.79</v>
      </c>
      <c r="T17" s="91">
        <v>1.689</v>
      </c>
      <c r="U17" s="91">
        <v>1.879</v>
      </c>
      <c r="V17" s="91">
        <f t="shared" si="2"/>
        <v>111.24925991711072</v>
      </c>
      <c r="W17" s="87"/>
      <c r="X17" s="97">
        <v>5</v>
      </c>
      <c r="Y17" s="88">
        <v>94.32000000000002</v>
      </c>
      <c r="Z17" s="88">
        <v>87.655</v>
      </c>
      <c r="AA17" s="88">
        <v>97.233</v>
      </c>
      <c r="AB17" s="88">
        <f t="shared" si="3"/>
        <v>110.92692943927901</v>
      </c>
    </row>
    <row r="18" spans="1:28" s="89" customFormat="1" ht="11.25" customHeight="1">
      <c r="A18" s="83" t="s">
        <v>152</v>
      </c>
      <c r="B18" s="85"/>
      <c r="C18" s="85"/>
      <c r="D18" s="96">
        <v>3</v>
      </c>
      <c r="E18" s="91">
        <v>195.884</v>
      </c>
      <c r="F18" s="91">
        <v>216.038</v>
      </c>
      <c r="G18" s="91">
        <v>242.93</v>
      </c>
      <c r="H18" s="91">
        <f t="shared" si="0"/>
        <v>112.44781010748109</v>
      </c>
      <c r="I18" s="87"/>
      <c r="J18" s="97">
        <v>6</v>
      </c>
      <c r="K18" s="88">
        <v>355.84</v>
      </c>
      <c r="L18" s="88">
        <v>664.447</v>
      </c>
      <c r="M18" s="88">
        <v>586.0360000000001</v>
      </c>
      <c r="N18" s="87">
        <f t="shared" si="1"/>
        <v>88.19905876616194</v>
      </c>
      <c r="O18" s="83" t="s">
        <v>199</v>
      </c>
      <c r="P18" s="85"/>
      <c r="Q18" s="85"/>
      <c r="R18" s="96">
        <v>3</v>
      </c>
      <c r="S18" s="91">
        <v>7.475</v>
      </c>
      <c r="T18" s="91">
        <v>7.526</v>
      </c>
      <c r="U18" s="91">
        <v>7.115</v>
      </c>
      <c r="V18" s="91">
        <f t="shared" si="2"/>
        <v>94.53893170342812</v>
      </c>
      <c r="W18" s="87"/>
      <c r="X18" s="97">
        <v>6</v>
      </c>
      <c r="Y18" s="88">
        <v>634.43</v>
      </c>
      <c r="Z18" s="88">
        <v>690.5910000000001</v>
      </c>
      <c r="AA18" s="88">
        <v>622.012</v>
      </c>
      <c r="AB18" s="88">
        <f t="shared" si="3"/>
        <v>90.06952016461261</v>
      </c>
    </row>
    <row r="19" spans="1:28" s="89" customFormat="1" ht="11.25" customHeight="1">
      <c r="A19" s="83" t="s">
        <v>310</v>
      </c>
      <c r="B19" s="85"/>
      <c r="C19" s="85"/>
      <c r="D19" s="96"/>
      <c r="E19" s="91">
        <f>E12+E15+E16+E17+E18</f>
        <v>5519.482</v>
      </c>
      <c r="F19" s="91">
        <f>F12+F15+F16+F17+F18</f>
        <v>5529.716340000001</v>
      </c>
      <c r="G19" s="91">
        <f>G12+G15+G16+G17+G18</f>
        <v>5419.1025</v>
      </c>
      <c r="H19" s="91">
        <f>IF(AND(F19&gt;0,G19&gt;0),G19*100/F19,"")</f>
        <v>97.99964712113966</v>
      </c>
      <c r="I19" s="87"/>
      <c r="J19" s="97"/>
      <c r="K19" s="91">
        <f>K12+K15+K16+K17+K18</f>
        <v>11949.33</v>
      </c>
      <c r="L19" s="91">
        <f>L12+L15+L16+L17+L18</f>
        <v>19569.596</v>
      </c>
      <c r="M19" s="91">
        <f>M12+M15+M16+M17+M18</f>
        <v>14410.571999999998</v>
      </c>
      <c r="N19" s="87">
        <f>IF(AND(L19&gt;0,M19&gt;0),M19*100/L19,"")</f>
        <v>73.637554909156</v>
      </c>
      <c r="O19" s="83" t="s">
        <v>327</v>
      </c>
      <c r="P19" s="85"/>
      <c r="Q19" s="85"/>
      <c r="R19" s="96">
        <v>6</v>
      </c>
      <c r="S19" s="154">
        <v>3.5000000000000004</v>
      </c>
      <c r="T19" s="154">
        <v>4</v>
      </c>
      <c r="U19" s="154">
        <v>2.9000000000000004</v>
      </c>
      <c r="V19" s="91">
        <f aca="true" t="shared" si="4" ref="V19:V26">IF(AND(T19&gt;0,U19&gt;0),U19*100/T19,"")</f>
        <v>72.50000000000001</v>
      </c>
      <c r="W19" s="87"/>
      <c r="X19" s="97">
        <v>11</v>
      </c>
      <c r="Y19" s="88">
        <v>0.39399999999999996</v>
      </c>
      <c r="Z19" s="88">
        <v>0.40099999999999997</v>
      </c>
      <c r="AA19" s="88">
        <v>0</v>
      </c>
      <c r="AB19" s="88">
        <f aca="true" t="shared" si="5" ref="AB19:AB26">IF(AND(Z19&gt;0,AA19&gt;0),AA19*100/Z19,"")</f>
      </c>
    </row>
    <row r="20" spans="1:28" s="89" customFormat="1" ht="11.25" customHeight="1">
      <c r="A20" s="83" t="s">
        <v>153</v>
      </c>
      <c r="B20" s="85"/>
      <c r="C20" s="85"/>
      <c r="D20" s="96">
        <v>6</v>
      </c>
      <c r="E20" s="91">
        <v>333.628</v>
      </c>
      <c r="F20" s="91">
        <v>322.47138</v>
      </c>
      <c r="G20" s="91">
        <v>359.69646</v>
      </c>
      <c r="H20" s="91">
        <f t="shared" si="0"/>
        <v>111.54368490003671</v>
      </c>
      <c r="I20" s="87"/>
      <c r="J20" s="97">
        <v>6</v>
      </c>
      <c r="K20" s="88">
        <v>3775.645</v>
      </c>
      <c r="L20" s="88">
        <v>3799.2239999999997</v>
      </c>
      <c r="M20" s="88"/>
      <c r="N20" s="87">
        <f t="shared" si="1"/>
      </c>
      <c r="O20" s="83" t="s">
        <v>200</v>
      </c>
      <c r="P20" s="85"/>
      <c r="Q20" s="85"/>
      <c r="R20" s="96">
        <v>4</v>
      </c>
      <c r="S20" s="91">
        <v>3.58</v>
      </c>
      <c r="T20" s="91">
        <v>3.652</v>
      </c>
      <c r="U20" s="91">
        <v>3.469</v>
      </c>
      <c r="V20" s="91">
        <f t="shared" si="4"/>
        <v>94.98904709748082</v>
      </c>
      <c r="W20" s="87"/>
      <c r="X20" s="97">
        <v>6</v>
      </c>
      <c r="Y20" s="88">
        <v>225.91200000000003</v>
      </c>
      <c r="Z20" s="88">
        <v>234.04900000000004</v>
      </c>
      <c r="AA20" s="88">
        <v>230.743</v>
      </c>
      <c r="AB20" s="88">
        <f t="shared" si="5"/>
        <v>98.58747527227203</v>
      </c>
    </row>
    <row r="21" spans="1:28" s="89" customFormat="1" ht="11.25" customHeight="1">
      <c r="A21" s="83" t="s">
        <v>154</v>
      </c>
      <c r="B21" s="85"/>
      <c r="C21" s="85"/>
      <c r="D21" s="96">
        <v>6</v>
      </c>
      <c r="E21" s="91">
        <v>6.958</v>
      </c>
      <c r="F21" s="91">
        <v>6.3856</v>
      </c>
      <c r="G21" s="91">
        <v>7.09892</v>
      </c>
      <c r="H21" s="91">
        <f t="shared" si="0"/>
        <v>111.17075920821848</v>
      </c>
      <c r="I21" s="87"/>
      <c r="J21" s="97">
        <v>6</v>
      </c>
      <c r="K21" s="88">
        <v>30.137999999999998</v>
      </c>
      <c r="L21" s="88">
        <v>31.037999999999997</v>
      </c>
      <c r="M21" s="88">
        <v>30.795</v>
      </c>
      <c r="N21" s="87">
        <f t="shared" si="1"/>
        <v>99.21708872994395</v>
      </c>
      <c r="O21" s="83" t="s">
        <v>201</v>
      </c>
      <c r="P21" s="85"/>
      <c r="Q21" s="85"/>
      <c r="R21" s="96">
        <v>5</v>
      </c>
      <c r="S21" s="91">
        <v>3.739</v>
      </c>
      <c r="T21" s="91">
        <v>3.678</v>
      </c>
      <c r="U21" s="91">
        <v>4.009</v>
      </c>
      <c r="V21" s="91">
        <f t="shared" si="4"/>
        <v>108.9994562262099</v>
      </c>
      <c r="W21" s="87"/>
      <c r="X21" s="97">
        <v>11</v>
      </c>
      <c r="Y21" s="88">
        <v>115.10399999999998</v>
      </c>
      <c r="Z21" s="88">
        <v>123.719</v>
      </c>
      <c r="AA21" s="88">
        <v>0</v>
      </c>
      <c r="AB21" s="88">
        <f t="shared" si="5"/>
      </c>
    </row>
    <row r="22" spans="1:28" s="89" customFormat="1" ht="11.25" customHeight="1">
      <c r="A22" s="83" t="s">
        <v>314</v>
      </c>
      <c r="B22" s="85"/>
      <c r="C22" s="85"/>
      <c r="D22" s="96">
        <v>6</v>
      </c>
      <c r="E22" s="91">
        <v>107.604</v>
      </c>
      <c r="F22" s="91">
        <v>104.922</v>
      </c>
      <c r="G22" s="91">
        <v>104.01054</v>
      </c>
      <c r="H22" s="91">
        <f t="shared" si="0"/>
        <v>99.13129753531194</v>
      </c>
      <c r="I22" s="87"/>
      <c r="J22" s="97">
        <v>6</v>
      </c>
      <c r="K22" s="88">
        <v>835.178</v>
      </c>
      <c r="L22" s="88">
        <v>843.923</v>
      </c>
      <c r="M22" s="88">
        <v>811.6030000000001</v>
      </c>
      <c r="N22" s="87">
        <f t="shared" si="1"/>
        <v>96.17026671864613</v>
      </c>
      <c r="O22" s="83" t="s">
        <v>202</v>
      </c>
      <c r="P22" s="85"/>
      <c r="Q22" s="85"/>
      <c r="R22" s="96">
        <v>5</v>
      </c>
      <c r="S22" s="91">
        <v>11.218</v>
      </c>
      <c r="T22" s="91">
        <v>11.04</v>
      </c>
      <c r="U22" s="91">
        <v>10.612</v>
      </c>
      <c r="V22" s="91">
        <f t="shared" si="4"/>
        <v>96.12318840579711</v>
      </c>
      <c r="W22" s="87"/>
      <c r="X22" s="97">
        <v>6</v>
      </c>
      <c r="Y22" s="88">
        <v>587.1740000000001</v>
      </c>
      <c r="Z22" s="88">
        <v>585.157</v>
      </c>
      <c r="AA22" s="88">
        <v>570.4859999999999</v>
      </c>
      <c r="AB22" s="88">
        <f t="shared" si="5"/>
        <v>97.49280962203304</v>
      </c>
    </row>
    <row r="23" spans="1:28" s="89" customFormat="1" ht="11.25" customHeight="1">
      <c r="A23" s="83"/>
      <c r="B23" s="85"/>
      <c r="C23" s="85"/>
      <c r="D23" s="96"/>
      <c r="E23" s="91"/>
      <c r="F23" s="91"/>
      <c r="G23" s="91"/>
      <c r="H23" s="91"/>
      <c r="I23" s="87"/>
      <c r="J23" s="97"/>
      <c r="K23" s="88"/>
      <c r="L23" s="88"/>
      <c r="M23" s="88"/>
      <c r="N23" s="87"/>
      <c r="O23" s="83" t="s">
        <v>203</v>
      </c>
      <c r="P23" s="85"/>
      <c r="Q23" s="85"/>
      <c r="R23" s="96">
        <v>5</v>
      </c>
      <c r="S23" s="91">
        <v>6.444</v>
      </c>
      <c r="T23" s="91">
        <v>6.205</v>
      </c>
      <c r="U23" s="91">
        <v>6.51</v>
      </c>
      <c r="V23" s="91">
        <f t="shared" si="4"/>
        <v>104.91539081385979</v>
      </c>
      <c r="W23" s="87"/>
      <c r="X23" s="97">
        <v>6</v>
      </c>
      <c r="Y23" s="88">
        <v>389.84399999999994</v>
      </c>
      <c r="Z23" s="88">
        <v>374.13199999999995</v>
      </c>
      <c r="AA23" s="88">
        <v>386.07399999999996</v>
      </c>
      <c r="AB23" s="88">
        <f t="shared" si="5"/>
        <v>103.19192156778891</v>
      </c>
    </row>
    <row r="24" spans="1:28" s="89" customFormat="1" ht="11.25" customHeight="1">
      <c r="A24" s="83" t="s">
        <v>155</v>
      </c>
      <c r="B24" s="85"/>
      <c r="C24" s="85"/>
      <c r="D24" s="96"/>
      <c r="E24" s="91"/>
      <c r="F24" s="91"/>
      <c r="G24" s="91"/>
      <c r="H24" s="91"/>
      <c r="I24" s="87"/>
      <c r="J24" s="97"/>
      <c r="K24" s="88"/>
      <c r="L24" s="88"/>
      <c r="M24" s="88"/>
      <c r="N24" s="87"/>
      <c r="O24" s="83" t="s">
        <v>328</v>
      </c>
      <c r="P24" s="85"/>
      <c r="Q24" s="85"/>
      <c r="R24" s="96">
        <v>3</v>
      </c>
      <c r="S24" s="91">
        <v>6.551</v>
      </c>
      <c r="T24" s="91">
        <v>6.109</v>
      </c>
      <c r="U24" s="91">
        <v>5.284</v>
      </c>
      <c r="V24" s="91">
        <f t="shared" si="4"/>
        <v>86.49533475200523</v>
      </c>
      <c r="W24" s="87"/>
      <c r="X24" s="97">
        <v>5</v>
      </c>
      <c r="Y24" s="88">
        <v>76.741</v>
      </c>
      <c r="Z24" s="88">
        <v>81.466</v>
      </c>
      <c r="AA24" s="88">
        <v>71.93099999999998</v>
      </c>
      <c r="AB24" s="88">
        <f t="shared" si="5"/>
        <v>88.29573073429405</v>
      </c>
    </row>
    <row r="25" spans="1:28" s="89" customFormat="1" ht="11.25" customHeight="1">
      <c r="A25" s="83" t="s">
        <v>156</v>
      </c>
      <c r="B25" s="85"/>
      <c r="C25" s="85"/>
      <c r="D25" s="96">
        <v>6</v>
      </c>
      <c r="E25" s="91">
        <v>10.31</v>
      </c>
      <c r="F25" s="91">
        <v>9.524</v>
      </c>
      <c r="G25" s="91">
        <v>9.352</v>
      </c>
      <c r="H25" s="91">
        <f aca="true" t="shared" si="6" ref="H25:H32">IF(AND(F25&gt;0,G25&gt;0),G25*100/F25,"")</f>
        <v>98.19403611927763</v>
      </c>
      <c r="I25" s="87"/>
      <c r="J25" s="97">
        <v>6</v>
      </c>
      <c r="K25" s="88">
        <v>19.675000000000004</v>
      </c>
      <c r="L25" s="88">
        <v>18.004999999999995</v>
      </c>
      <c r="M25" s="88">
        <v>16.93</v>
      </c>
      <c r="N25" s="87">
        <f aca="true" t="shared" si="7" ref="N25:N32">IF(AND(L25&gt;0,M25&gt;0),M25*100/L25,"")</f>
        <v>94.02943626770345</v>
      </c>
      <c r="O25" s="83" t="s">
        <v>329</v>
      </c>
      <c r="P25" s="85"/>
      <c r="Q25" s="85"/>
      <c r="R25" s="96">
        <v>3</v>
      </c>
      <c r="S25" s="154">
        <v>27.900000000000002</v>
      </c>
      <c r="T25" s="154">
        <v>27.500000000000004</v>
      </c>
      <c r="U25" s="154">
        <v>22.3</v>
      </c>
      <c r="V25" s="91">
        <f t="shared" si="4"/>
        <v>81.09090909090908</v>
      </c>
      <c r="W25" s="87"/>
      <c r="X25" s="97">
        <v>6</v>
      </c>
      <c r="Y25" s="88">
        <v>5.710000000000001</v>
      </c>
      <c r="Z25" s="88">
        <v>4.252</v>
      </c>
      <c r="AA25" s="88">
        <v>3.963</v>
      </c>
      <c r="AB25" s="88">
        <f t="shared" si="5"/>
        <v>93.20319849482597</v>
      </c>
    </row>
    <row r="26" spans="1:28" s="89" customFormat="1" ht="11.25" customHeight="1">
      <c r="A26" s="83" t="s">
        <v>157</v>
      </c>
      <c r="B26" s="85"/>
      <c r="C26" s="85"/>
      <c r="D26" s="96">
        <v>6</v>
      </c>
      <c r="E26" s="91">
        <v>36.574</v>
      </c>
      <c r="F26" s="91">
        <v>24.477</v>
      </c>
      <c r="G26" s="91">
        <v>23.67749</v>
      </c>
      <c r="H26" s="91">
        <f t="shared" si="6"/>
        <v>96.73362748702863</v>
      </c>
      <c r="I26" s="87"/>
      <c r="J26" s="97">
        <v>6</v>
      </c>
      <c r="K26" s="88">
        <v>48.468</v>
      </c>
      <c r="L26" s="88">
        <v>43.243</v>
      </c>
      <c r="M26" s="88">
        <v>31.052999999999997</v>
      </c>
      <c r="N26" s="87">
        <f t="shared" si="7"/>
        <v>71.81046643387369</v>
      </c>
      <c r="O26" s="83" t="s">
        <v>204</v>
      </c>
      <c r="P26" s="85"/>
      <c r="Q26" s="85"/>
      <c r="R26" s="96">
        <v>11</v>
      </c>
      <c r="S26" s="91">
        <v>3.089</v>
      </c>
      <c r="T26" s="91">
        <v>2.968</v>
      </c>
      <c r="U26" s="91">
        <v>2.689</v>
      </c>
      <c r="V26" s="91">
        <f t="shared" si="4"/>
        <v>90.59973045822102</v>
      </c>
      <c r="W26" s="87"/>
      <c r="X26" s="97">
        <v>3</v>
      </c>
      <c r="Y26" s="88">
        <v>95.24800000000002</v>
      </c>
      <c r="Z26" s="88">
        <v>95.75999999999999</v>
      </c>
      <c r="AA26" s="88">
        <v>80.826</v>
      </c>
      <c r="AB26" s="88">
        <f t="shared" si="5"/>
        <v>84.40476190476191</v>
      </c>
    </row>
    <row r="27" spans="1:28" s="89" customFormat="1" ht="11.25" customHeight="1">
      <c r="A27" s="83" t="s">
        <v>158</v>
      </c>
      <c r="B27" s="85"/>
      <c r="C27" s="85"/>
      <c r="D27" s="96">
        <v>6</v>
      </c>
      <c r="E27" s="91">
        <v>36.504</v>
      </c>
      <c r="F27" s="91">
        <v>43.98</v>
      </c>
      <c r="G27" s="91">
        <v>48.991</v>
      </c>
      <c r="H27" s="91">
        <f t="shared" si="6"/>
        <v>111.39381537062303</v>
      </c>
      <c r="I27" s="87"/>
      <c r="J27" s="97">
        <v>6</v>
      </c>
      <c r="K27" s="88">
        <v>24.357</v>
      </c>
      <c r="L27" s="88">
        <v>42.49</v>
      </c>
      <c r="M27" s="88">
        <v>36.386</v>
      </c>
      <c r="N27" s="87">
        <f t="shared" si="7"/>
        <v>85.6342668863262</v>
      </c>
      <c r="O27" s="83"/>
      <c r="P27" s="85"/>
      <c r="Q27" s="85"/>
      <c r="R27" s="96"/>
      <c r="S27" s="91"/>
      <c r="T27" s="91"/>
      <c r="U27" s="91"/>
      <c r="V27" s="91"/>
      <c r="W27" s="87"/>
      <c r="X27" s="97"/>
      <c r="Y27" s="88"/>
      <c r="Z27" s="88"/>
      <c r="AA27" s="88"/>
      <c r="AB27" s="88"/>
    </row>
    <row r="28" spans="1:28" s="89" customFormat="1" ht="11.25" customHeight="1">
      <c r="A28" s="83" t="s">
        <v>159</v>
      </c>
      <c r="B28" s="85"/>
      <c r="C28" s="85"/>
      <c r="D28" s="96">
        <v>6</v>
      </c>
      <c r="E28" s="91">
        <v>51.856</v>
      </c>
      <c r="F28" s="91">
        <v>69.727</v>
      </c>
      <c r="G28" s="91">
        <v>51.83621</v>
      </c>
      <c r="H28" s="91">
        <f t="shared" si="6"/>
        <v>74.3416610495217</v>
      </c>
      <c r="I28" s="87"/>
      <c r="J28" s="97">
        <v>6</v>
      </c>
      <c r="K28" s="88">
        <v>56.498000000000005</v>
      </c>
      <c r="L28" s="88">
        <v>75.864</v>
      </c>
      <c r="M28" s="88">
        <v>49.669</v>
      </c>
      <c r="N28" s="87">
        <f t="shared" si="7"/>
        <v>65.47110619002424</v>
      </c>
      <c r="O28" s="83" t="s">
        <v>205</v>
      </c>
      <c r="P28" s="85"/>
      <c r="Q28" s="85"/>
      <c r="R28" s="96"/>
      <c r="S28" s="91"/>
      <c r="T28" s="91"/>
      <c r="U28" s="91"/>
      <c r="V28" s="91"/>
      <c r="W28" s="87"/>
      <c r="X28" s="97"/>
      <c r="Y28" s="88"/>
      <c r="Z28" s="88"/>
      <c r="AA28" s="88"/>
      <c r="AB28" s="88"/>
    </row>
    <row r="29" spans="1:28" s="89" customFormat="1" ht="12" customHeight="1">
      <c r="A29" s="83" t="s">
        <v>160</v>
      </c>
      <c r="B29" s="85"/>
      <c r="C29" s="85"/>
      <c r="D29" s="96">
        <v>6</v>
      </c>
      <c r="E29" s="91">
        <v>173.854</v>
      </c>
      <c r="F29" s="91">
        <v>148.618</v>
      </c>
      <c r="G29" s="91">
        <v>142.69131</v>
      </c>
      <c r="H29" s="91">
        <f t="shared" si="6"/>
        <v>96.01213177407851</v>
      </c>
      <c r="I29" s="87"/>
      <c r="J29" s="97">
        <v>6</v>
      </c>
      <c r="K29" s="88">
        <v>186.406</v>
      </c>
      <c r="L29" s="88">
        <v>262.974</v>
      </c>
      <c r="M29" s="88">
        <v>166.36300000000003</v>
      </c>
      <c r="N29" s="87">
        <f t="shared" si="7"/>
        <v>63.26214758873502</v>
      </c>
      <c r="O29" s="83" t="s">
        <v>206</v>
      </c>
      <c r="P29" s="85"/>
      <c r="Q29" s="85"/>
      <c r="R29" s="96">
        <v>0</v>
      </c>
      <c r="S29" s="91">
        <v>0</v>
      </c>
      <c r="T29" s="91">
        <v>0</v>
      </c>
      <c r="U29" s="91">
        <v>0</v>
      </c>
      <c r="V29" s="91">
        <f aca="true" t="shared" si="8" ref="V29:V34">IF(AND(T29&gt;0,U29&gt;0),U29*100/T29,"")</f>
      </c>
      <c r="W29" s="87"/>
      <c r="X29" s="97">
        <v>5</v>
      </c>
      <c r="Y29" s="88">
        <v>3368.6779999999994</v>
      </c>
      <c r="Z29" s="88">
        <v>3930.369</v>
      </c>
      <c r="AA29" s="88">
        <v>0</v>
      </c>
      <c r="AB29" s="88">
        <f aca="true" t="shared" si="9" ref="AB29:AB35">IF(AND(Z29&gt;0,AA29&gt;0),AA29*100/Z29,"")</f>
      </c>
    </row>
    <row r="30" spans="1:28" s="89" customFormat="1" ht="11.25" customHeight="1">
      <c r="A30" s="83" t="s">
        <v>161</v>
      </c>
      <c r="B30" s="85"/>
      <c r="C30" s="85"/>
      <c r="D30" s="96">
        <v>6</v>
      </c>
      <c r="E30" s="91">
        <v>127.005</v>
      </c>
      <c r="F30" s="91">
        <v>102.043</v>
      </c>
      <c r="G30" s="91">
        <v>82.93634</v>
      </c>
      <c r="H30" s="91">
        <f t="shared" si="6"/>
        <v>81.27587389629862</v>
      </c>
      <c r="I30" s="87"/>
      <c r="J30" s="97">
        <v>6</v>
      </c>
      <c r="K30" s="88">
        <v>72.231</v>
      </c>
      <c r="L30" s="88">
        <v>131.372</v>
      </c>
      <c r="M30" s="88">
        <v>63.58399999999999</v>
      </c>
      <c r="N30" s="87">
        <f t="shared" si="7"/>
        <v>48.39996346253386</v>
      </c>
      <c r="O30" s="83" t="s">
        <v>207</v>
      </c>
      <c r="P30" s="85"/>
      <c r="Q30" s="85"/>
      <c r="R30" s="96">
        <v>0</v>
      </c>
      <c r="S30" s="91">
        <v>0</v>
      </c>
      <c r="T30" s="91">
        <v>0</v>
      </c>
      <c r="U30" s="91">
        <v>0</v>
      </c>
      <c r="V30" s="91">
        <f t="shared" si="8"/>
      </c>
      <c r="W30" s="87"/>
      <c r="X30" s="97">
        <v>5</v>
      </c>
      <c r="Y30" s="88">
        <v>927.914</v>
      </c>
      <c r="Z30" s="88">
        <v>1148.618</v>
      </c>
      <c r="AA30" s="88">
        <v>0</v>
      </c>
      <c r="AB30" s="88">
        <f t="shared" si="9"/>
      </c>
    </row>
    <row r="31" spans="1:28" s="89" customFormat="1" ht="11.25" customHeight="1">
      <c r="A31" s="83" t="s">
        <v>162</v>
      </c>
      <c r="B31" s="85"/>
      <c r="C31" s="85"/>
      <c r="D31" s="96">
        <v>6</v>
      </c>
      <c r="E31" s="91">
        <v>3.614</v>
      </c>
      <c r="F31" s="91">
        <v>2.9954</v>
      </c>
      <c r="G31" s="91">
        <v>2.16912</v>
      </c>
      <c r="H31" s="91">
        <f t="shared" si="6"/>
        <v>72.41503638913</v>
      </c>
      <c r="I31" s="87"/>
      <c r="J31" s="97">
        <v>6</v>
      </c>
      <c r="K31" s="88">
        <v>3.127</v>
      </c>
      <c r="L31" s="88">
        <v>3.2369999999999997</v>
      </c>
      <c r="M31" s="88">
        <v>1.5330000000000001</v>
      </c>
      <c r="N31" s="87">
        <f t="shared" si="7"/>
        <v>47.358665430954595</v>
      </c>
      <c r="O31" s="83" t="s">
        <v>208</v>
      </c>
      <c r="P31" s="85"/>
      <c r="Q31" s="85"/>
      <c r="R31" s="96">
        <v>0</v>
      </c>
      <c r="S31" s="91">
        <v>0</v>
      </c>
      <c r="T31" s="91">
        <v>0</v>
      </c>
      <c r="U31" s="91">
        <v>0</v>
      </c>
      <c r="V31" s="91">
        <f t="shared" si="8"/>
      </c>
      <c r="W31" s="87"/>
      <c r="X31" s="97">
        <v>4</v>
      </c>
      <c r="Y31" s="88">
        <v>78.032</v>
      </c>
      <c r="Z31" s="88">
        <v>80.646</v>
      </c>
      <c r="AA31" s="88">
        <v>0</v>
      </c>
      <c r="AB31" s="88">
        <f t="shared" si="9"/>
      </c>
    </row>
    <row r="32" spans="1:28" s="89" customFormat="1" ht="11.25" customHeight="1">
      <c r="A32" s="83" t="s">
        <v>163</v>
      </c>
      <c r="B32" s="85"/>
      <c r="C32" s="85"/>
      <c r="D32" s="96">
        <v>6</v>
      </c>
      <c r="E32" s="91">
        <v>65.659</v>
      </c>
      <c r="F32" s="91">
        <v>55.468</v>
      </c>
      <c r="G32" s="91">
        <v>44.61</v>
      </c>
      <c r="H32" s="91">
        <f t="shared" si="6"/>
        <v>80.42474940506237</v>
      </c>
      <c r="I32" s="87"/>
      <c r="J32" s="97">
        <v>6</v>
      </c>
      <c r="K32" s="88">
        <v>54.86900000000001</v>
      </c>
      <c r="L32" s="88">
        <v>63.546</v>
      </c>
      <c r="M32" s="88">
        <v>31.906999999999996</v>
      </c>
      <c r="N32" s="87">
        <f t="shared" si="7"/>
        <v>50.21087086520001</v>
      </c>
      <c r="O32" s="83" t="s">
        <v>209</v>
      </c>
      <c r="P32" s="85"/>
      <c r="Q32" s="85"/>
      <c r="R32" s="96">
        <v>0</v>
      </c>
      <c r="S32" s="91">
        <v>0</v>
      </c>
      <c r="T32" s="91">
        <v>0</v>
      </c>
      <c r="U32" s="91">
        <v>0</v>
      </c>
      <c r="V32" s="91">
        <f t="shared" si="8"/>
      </c>
      <c r="W32" s="87"/>
      <c r="X32" s="97">
        <v>12</v>
      </c>
      <c r="Y32" s="88">
        <v>156.406</v>
      </c>
      <c r="Z32" s="88">
        <v>205.31</v>
      </c>
      <c r="AA32" s="88">
        <v>0</v>
      </c>
      <c r="AB32" s="88">
        <f t="shared" si="9"/>
      </c>
    </row>
    <row r="33" spans="1:28" s="89" customFormat="1" ht="11.25" customHeight="1">
      <c r="A33" s="83"/>
      <c r="B33" s="85"/>
      <c r="C33" s="85"/>
      <c r="D33" s="96"/>
      <c r="E33" s="91"/>
      <c r="F33" s="91"/>
      <c r="G33" s="91"/>
      <c r="H33" s="91"/>
      <c r="I33" s="87"/>
      <c r="J33" s="97"/>
      <c r="K33" s="88"/>
      <c r="L33" s="88"/>
      <c r="M33" s="88"/>
      <c r="N33" s="87"/>
      <c r="O33" s="83" t="s">
        <v>210</v>
      </c>
      <c r="P33" s="85"/>
      <c r="Q33" s="85"/>
      <c r="R33" s="96">
        <v>0</v>
      </c>
      <c r="S33" s="91">
        <v>0</v>
      </c>
      <c r="T33" s="91">
        <v>0</v>
      </c>
      <c r="U33" s="91">
        <v>0</v>
      </c>
      <c r="V33" s="91">
        <f t="shared" si="8"/>
      </c>
      <c r="W33" s="87"/>
      <c r="X33" s="97">
        <v>1</v>
      </c>
      <c r="Y33" s="88">
        <v>1272.5679999999998</v>
      </c>
      <c r="Z33" s="88">
        <v>1533.6019999999999</v>
      </c>
      <c r="AA33" s="88">
        <v>0</v>
      </c>
      <c r="AB33" s="88">
        <f t="shared" si="9"/>
      </c>
    </row>
    <row r="34" spans="1:28" s="89" customFormat="1" ht="11.25" customHeight="1">
      <c r="A34" s="83" t="s">
        <v>164</v>
      </c>
      <c r="B34" s="85"/>
      <c r="C34" s="85"/>
      <c r="D34" s="96"/>
      <c r="E34" s="91"/>
      <c r="F34" s="91"/>
      <c r="G34" s="91"/>
      <c r="H34" s="91"/>
      <c r="I34" s="87"/>
      <c r="J34" s="97"/>
      <c r="K34" s="88"/>
      <c r="L34" s="88"/>
      <c r="M34" s="88"/>
      <c r="N34" s="87"/>
      <c r="O34" s="83" t="s">
        <v>211</v>
      </c>
      <c r="P34" s="85"/>
      <c r="Q34" s="85"/>
      <c r="R34" s="96">
        <v>0</v>
      </c>
      <c r="S34" s="91">
        <v>0</v>
      </c>
      <c r="T34" s="91">
        <v>0</v>
      </c>
      <c r="U34" s="91">
        <v>0</v>
      </c>
      <c r="V34" s="91">
        <f t="shared" si="8"/>
      </c>
      <c r="W34" s="87"/>
      <c r="X34" s="97">
        <v>3</v>
      </c>
      <c r="Y34" s="88">
        <v>567.322</v>
      </c>
      <c r="Z34" s="88">
        <v>646.1099999999999</v>
      </c>
      <c r="AA34" s="88">
        <v>0</v>
      </c>
      <c r="AB34" s="88">
        <f t="shared" si="9"/>
      </c>
    </row>
    <row r="35" spans="1:28" s="89" customFormat="1" ht="11.25" customHeight="1">
      <c r="A35" s="83" t="s">
        <v>165</v>
      </c>
      <c r="B35" s="85"/>
      <c r="C35" s="85"/>
      <c r="D35" s="96">
        <v>4</v>
      </c>
      <c r="E35" s="91">
        <v>3.917</v>
      </c>
      <c r="F35" s="91">
        <v>3.608</v>
      </c>
      <c r="G35" s="91">
        <v>3.744</v>
      </c>
      <c r="H35" s="91">
        <f>IF(AND(F35&gt;0,G35&gt;0),G35*100/F35,"")</f>
        <v>103.76940133037695</v>
      </c>
      <c r="I35" s="87"/>
      <c r="J35" s="97">
        <v>4</v>
      </c>
      <c r="K35" s="88">
        <v>92.094</v>
      </c>
      <c r="L35" s="88">
        <v>86.553</v>
      </c>
      <c r="M35" s="88">
        <v>91.06</v>
      </c>
      <c r="N35" s="87">
        <f>IF(AND(L35&gt;0,M35&gt;0),M35*100/L35,"")</f>
        <v>105.20721407692398</v>
      </c>
      <c r="O35" s="83" t="s">
        <v>312</v>
      </c>
      <c r="Y35" s="88">
        <f>Y32+Y33+Y34</f>
        <v>1996.2959999999998</v>
      </c>
      <c r="Z35" s="88">
        <f>Z32+Z33+Z34</f>
        <v>2385.022</v>
      </c>
      <c r="AA35" s="88">
        <f>AA32+AA33+AA34</f>
        <v>0</v>
      </c>
      <c r="AB35" s="88">
        <f t="shared" si="9"/>
      </c>
    </row>
    <row r="36" spans="1:14" s="89" customFormat="1" ht="11.25" customHeight="1">
      <c r="A36" s="83" t="s">
        <v>166</v>
      </c>
      <c r="B36" s="85"/>
      <c r="C36" s="85"/>
      <c r="D36" s="96">
        <v>6</v>
      </c>
      <c r="E36" s="91">
        <v>14.433</v>
      </c>
      <c r="F36" s="91">
        <v>15.212</v>
      </c>
      <c r="G36" s="91">
        <v>14.716</v>
      </c>
      <c r="H36" s="91">
        <f>IF(AND(F36&gt;0,G36&gt;0),G36*100/F36,"")</f>
        <v>96.73941625032869</v>
      </c>
      <c r="I36" s="87"/>
      <c r="J36" s="97">
        <v>6</v>
      </c>
      <c r="K36" s="88">
        <v>435.37399999999997</v>
      </c>
      <c r="L36" s="88">
        <v>368.709</v>
      </c>
      <c r="M36" s="88">
        <v>458.794</v>
      </c>
      <c r="N36" s="87">
        <f>IF(AND(L36&gt;0,M36&gt;0),M36*100/L36,"")</f>
        <v>124.4325470764207</v>
      </c>
    </row>
    <row r="37" spans="1:28" s="89" customFormat="1" ht="11.25" customHeight="1">
      <c r="A37" s="83" t="s">
        <v>167</v>
      </c>
      <c r="B37" s="85"/>
      <c r="C37" s="85"/>
      <c r="D37" s="96">
        <v>6</v>
      </c>
      <c r="E37" s="91">
        <v>31.633</v>
      </c>
      <c r="F37" s="91">
        <v>29.00837</v>
      </c>
      <c r="G37" s="91">
        <v>30.188</v>
      </c>
      <c r="H37" s="91">
        <f>IF(AND(F37&gt;0,G37&gt;0),G37*100/F37,"")</f>
        <v>104.06651597452735</v>
      </c>
      <c r="I37" s="87"/>
      <c r="J37" s="97">
        <v>6</v>
      </c>
      <c r="K37" s="88">
        <v>942.1709999999998</v>
      </c>
      <c r="L37" s="88">
        <v>832.8820000000001</v>
      </c>
      <c r="M37" s="88">
        <v>848.328</v>
      </c>
      <c r="N37" s="87">
        <f>IF(AND(L37&gt;0,M37&gt;0),M37*100/L37,"")</f>
        <v>101.85452441042068</v>
      </c>
      <c r="O37" s="83" t="s">
        <v>212</v>
      </c>
      <c r="P37" s="85"/>
      <c r="Q37" s="85"/>
      <c r="R37" s="96"/>
      <c r="S37" s="91"/>
      <c r="T37" s="91"/>
      <c r="U37" s="91"/>
      <c r="V37" s="91"/>
      <c r="W37" s="87"/>
      <c r="X37" s="97"/>
      <c r="Y37" s="88"/>
      <c r="Z37" s="88"/>
      <c r="AA37" s="88"/>
      <c r="AB37" s="88"/>
    </row>
    <row r="38" spans="1:28" s="89" customFormat="1" ht="11.25" customHeight="1">
      <c r="A38" s="83" t="s">
        <v>168</v>
      </c>
      <c r="B38" s="85"/>
      <c r="C38" s="85"/>
      <c r="D38" s="96">
        <v>6</v>
      </c>
      <c r="E38" s="91">
        <v>20.895</v>
      </c>
      <c r="F38" s="91">
        <v>19.392</v>
      </c>
      <c r="G38" s="91">
        <v>19.639</v>
      </c>
      <c r="H38" s="91">
        <f>IF(AND(F38&gt;0,G38&gt;0),G38*100/F38,"")</f>
        <v>101.2737211221122</v>
      </c>
      <c r="I38" s="87"/>
      <c r="J38" s="97">
        <v>12</v>
      </c>
      <c r="K38" s="88">
        <v>769.8309999999999</v>
      </c>
      <c r="L38" s="88">
        <v>714.7499999999999</v>
      </c>
      <c r="M38" s="88">
        <v>0</v>
      </c>
      <c r="N38" s="87">
        <f>IF(AND(L38&gt;0,M38&gt;0),M38*100/L38,"")</f>
      </c>
      <c r="O38" s="83" t="s">
        <v>213</v>
      </c>
      <c r="P38" s="85"/>
      <c r="Q38" s="85"/>
      <c r="R38" s="96">
        <v>0</v>
      </c>
      <c r="S38" s="91">
        <v>0</v>
      </c>
      <c r="T38" s="91">
        <v>0</v>
      </c>
      <c r="U38" s="91">
        <v>0</v>
      </c>
      <c r="V38" s="91">
        <f>IF(AND(T38&gt;0,U38&gt;0),U38*100/T38,"")</f>
      </c>
      <c r="W38" s="87"/>
      <c r="X38" s="97">
        <v>5</v>
      </c>
      <c r="Y38" s="88">
        <v>91.29199999999999</v>
      </c>
      <c r="Z38" s="88">
        <v>77.823</v>
      </c>
      <c r="AA38" s="88">
        <v>87.48799999999999</v>
      </c>
      <c r="AB38" s="88">
        <f aca="true" t="shared" si="10" ref="AB38:AB55">IF(AND(Z38&gt;0,AA38&gt;0),AA38*100/Z38,"")</f>
        <v>112.41920768924354</v>
      </c>
    </row>
    <row r="39" spans="1:28" s="89" customFormat="1" ht="11.25" customHeight="1">
      <c r="A39" s="83" t="s">
        <v>169</v>
      </c>
      <c r="B39" s="85"/>
      <c r="C39" s="85"/>
      <c r="D39" s="96">
        <v>4</v>
      </c>
      <c r="E39" s="91">
        <v>70.878</v>
      </c>
      <c r="F39" s="91">
        <v>67.22036999999999</v>
      </c>
      <c r="G39" s="91">
        <v>68.287</v>
      </c>
      <c r="H39" s="91">
        <f>IF(AND(F39&gt;0,G39&gt;0),G39*100/F39,"")</f>
        <v>101.58676603535508</v>
      </c>
      <c r="I39" s="87"/>
      <c r="J39" s="97">
        <v>12</v>
      </c>
      <c r="K39" s="88">
        <v>2239.4700000000003</v>
      </c>
      <c r="L39" s="88">
        <v>2002.8940000000002</v>
      </c>
      <c r="M39" s="88">
        <v>0</v>
      </c>
      <c r="N39" s="87">
        <f>IF(AND(L39&gt;0,M39&gt;0),M39*100/L39,"")</f>
      </c>
      <c r="O39" s="83" t="s">
        <v>214</v>
      </c>
      <c r="P39" s="85"/>
      <c r="Q39" s="85"/>
      <c r="R39" s="96">
        <v>0</v>
      </c>
      <c r="S39" s="91">
        <v>0</v>
      </c>
      <c r="T39" s="91">
        <v>0</v>
      </c>
      <c r="U39" s="91">
        <v>0</v>
      </c>
      <c r="V39" s="91">
        <f>IF(AND(T39&gt;0,U39&gt;0),U39*100/T39,"")</f>
      </c>
      <c r="W39" s="87"/>
      <c r="X39" s="97">
        <v>6</v>
      </c>
      <c r="Y39" s="88">
        <v>495.742</v>
      </c>
      <c r="Z39" s="88">
        <v>515.5769999999999</v>
      </c>
      <c r="AA39" s="88">
        <v>511.44400000000013</v>
      </c>
      <c r="AB39" s="88">
        <f t="shared" si="10"/>
        <v>99.19837386074248</v>
      </c>
    </row>
    <row r="40" spans="1:28" s="89" customFormat="1" ht="11.25" customHeight="1">
      <c r="A40" s="83"/>
      <c r="B40" s="85"/>
      <c r="C40" s="85"/>
      <c r="D40" s="96"/>
      <c r="E40" s="91"/>
      <c r="F40" s="91"/>
      <c r="G40" s="91"/>
      <c r="H40" s="91"/>
      <c r="I40" s="87"/>
      <c r="J40" s="97"/>
      <c r="K40" s="88"/>
      <c r="L40" s="88"/>
      <c r="M40" s="88"/>
      <c r="N40" s="87"/>
      <c r="O40" s="89" t="s">
        <v>313</v>
      </c>
      <c r="Y40" s="88">
        <f>SUM(Y38:Y39)</f>
        <v>587.034</v>
      </c>
      <c r="Z40" s="88">
        <f>SUM(Z38:Z39)</f>
        <v>593.3999999999999</v>
      </c>
      <c r="AA40" s="88">
        <f>SUM(AA38:AA39)</f>
        <v>598.9320000000001</v>
      </c>
      <c r="AB40" s="88">
        <f t="shared" si="10"/>
        <v>100.93225480283118</v>
      </c>
    </row>
    <row r="41" spans="1:28" s="89" customFormat="1" ht="11.25" customHeight="1">
      <c r="A41" s="83" t="s">
        <v>170</v>
      </c>
      <c r="B41" s="85"/>
      <c r="C41" s="85"/>
      <c r="D41" s="96"/>
      <c r="E41" s="91"/>
      <c r="F41" s="91"/>
      <c r="G41" s="91"/>
      <c r="H41" s="91"/>
      <c r="I41" s="87"/>
      <c r="J41" s="97"/>
      <c r="K41" s="88"/>
      <c r="L41" s="88"/>
      <c r="M41" s="88"/>
      <c r="N41" s="87"/>
      <c r="O41" s="83" t="s">
        <v>215</v>
      </c>
      <c r="P41" s="85"/>
      <c r="Q41" s="85"/>
      <c r="R41" s="96">
        <v>0</v>
      </c>
      <c r="S41" s="91">
        <v>0</v>
      </c>
      <c r="T41" s="91">
        <v>0</v>
      </c>
      <c r="U41" s="91">
        <v>0</v>
      </c>
      <c r="V41" s="91">
        <f aca="true" t="shared" si="11" ref="V41:V55">IF(AND(T41&gt;0,U41&gt;0),U41*100/T41,"")</f>
      </c>
      <c r="W41" s="87"/>
      <c r="X41" s="97">
        <v>6</v>
      </c>
      <c r="Y41" s="88">
        <v>360.95699999999994</v>
      </c>
      <c r="Z41" s="88">
        <v>336.53700000000003</v>
      </c>
      <c r="AA41" s="88">
        <v>330.3540000000001</v>
      </c>
      <c r="AB41" s="88">
        <f t="shared" si="10"/>
        <v>98.16275773540504</v>
      </c>
    </row>
    <row r="42" spans="1:28" s="89" customFormat="1" ht="11.25" customHeight="1">
      <c r="A42" s="83" t="s">
        <v>171</v>
      </c>
      <c r="B42" s="85"/>
      <c r="C42" s="85"/>
      <c r="D42" s="96">
        <v>6</v>
      </c>
      <c r="E42" s="91">
        <v>7.57</v>
      </c>
      <c r="F42" s="91">
        <v>7.69</v>
      </c>
      <c r="G42" s="91">
        <v>6.537</v>
      </c>
      <c r="H42" s="91">
        <f aca="true" t="shared" si="12" ref="H42:H49">IF(AND(F42&gt;0,G42&gt;0),G42*100/F42,"")</f>
        <v>85.00650195058518</v>
      </c>
      <c r="I42" s="87"/>
      <c r="J42" s="97">
        <v>6</v>
      </c>
      <c r="K42" s="88">
        <v>655.243</v>
      </c>
      <c r="L42" s="88">
        <v>699.653</v>
      </c>
      <c r="M42" s="88">
        <v>546.247</v>
      </c>
      <c r="N42" s="87">
        <f aca="true" t="shared" si="13" ref="N42:N49">IF(AND(L42&gt;0,M42&gt;0),M42*100/L42,"")</f>
        <v>78.07398810553231</v>
      </c>
      <c r="O42" s="83" t="s">
        <v>216</v>
      </c>
      <c r="P42" s="85"/>
      <c r="Q42" s="85"/>
      <c r="R42" s="96">
        <v>0</v>
      </c>
      <c r="S42" s="91">
        <v>0</v>
      </c>
      <c r="T42" s="91">
        <v>0</v>
      </c>
      <c r="U42" s="91">
        <v>0</v>
      </c>
      <c r="V42" s="91">
        <f t="shared" si="11"/>
      </c>
      <c r="W42" s="87"/>
      <c r="X42" s="97">
        <v>6</v>
      </c>
      <c r="Y42" s="88">
        <v>162.872</v>
      </c>
      <c r="Z42" s="88">
        <v>183.895</v>
      </c>
      <c r="AA42" s="88">
        <v>135.83100000000002</v>
      </c>
      <c r="AB42" s="88">
        <f t="shared" si="10"/>
        <v>73.86334593110199</v>
      </c>
    </row>
    <row r="43" spans="1:28" s="89" customFormat="1" ht="11.25" customHeight="1">
      <c r="A43" s="83" t="s">
        <v>172</v>
      </c>
      <c r="B43" s="85"/>
      <c r="C43" s="85"/>
      <c r="D43" s="96">
        <v>6</v>
      </c>
      <c r="E43" s="91">
        <v>29.1</v>
      </c>
      <c r="F43" s="91">
        <v>27.651</v>
      </c>
      <c r="G43" s="91">
        <v>24.032</v>
      </c>
      <c r="H43" s="91">
        <f t="shared" si="12"/>
        <v>86.91186575530722</v>
      </c>
      <c r="I43" s="87"/>
      <c r="J43" s="97">
        <v>3</v>
      </c>
      <c r="K43" s="88">
        <v>2637.467</v>
      </c>
      <c r="L43" s="88">
        <v>2170.869</v>
      </c>
      <c r="M43" s="88">
        <v>0</v>
      </c>
      <c r="N43" s="87">
        <f t="shared" si="13"/>
      </c>
      <c r="O43" s="83" t="s">
        <v>217</v>
      </c>
      <c r="P43" s="85"/>
      <c r="Q43" s="85"/>
      <c r="R43" s="96">
        <v>0</v>
      </c>
      <c r="S43" s="91">
        <v>0</v>
      </c>
      <c r="T43" s="91">
        <v>0</v>
      </c>
      <c r="U43" s="91">
        <v>0</v>
      </c>
      <c r="V43" s="91">
        <f t="shared" si="11"/>
      </c>
      <c r="W43" s="87"/>
      <c r="X43" s="97">
        <v>6</v>
      </c>
      <c r="Y43" s="88">
        <v>114.43299999999999</v>
      </c>
      <c r="Z43" s="88">
        <v>110.16</v>
      </c>
      <c r="AA43" s="88">
        <v>99.301</v>
      </c>
      <c r="AB43" s="88">
        <f t="shared" si="10"/>
        <v>90.14251997095135</v>
      </c>
    </row>
    <row r="44" spans="1:28" s="89" customFormat="1" ht="11.25" customHeight="1">
      <c r="A44" s="83" t="s">
        <v>311</v>
      </c>
      <c r="B44" s="85"/>
      <c r="C44" s="85"/>
      <c r="D44" s="96"/>
      <c r="E44" s="91">
        <f>SUM(E42:E43)</f>
        <v>36.67</v>
      </c>
      <c r="F44" s="91">
        <f>SUM(F42:F43)</f>
        <v>35.341</v>
      </c>
      <c r="G44" s="91">
        <f>SUM(G42:G43)</f>
        <v>30.569</v>
      </c>
      <c r="H44" s="91">
        <f t="shared" si="12"/>
        <v>86.4972694604001</v>
      </c>
      <c r="I44" s="87"/>
      <c r="J44" s="97"/>
      <c r="K44" s="91">
        <f>SUM(K42:K43)</f>
        <v>3292.71</v>
      </c>
      <c r="L44" s="91">
        <f>SUM(L42:L43)</f>
        <v>2870.522</v>
      </c>
      <c r="M44" s="91"/>
      <c r="N44" s="87">
        <f t="shared" si="13"/>
      </c>
      <c r="O44" s="83" t="s">
        <v>330</v>
      </c>
      <c r="P44" s="85"/>
      <c r="Q44" s="85"/>
      <c r="R44" s="96">
        <v>0</v>
      </c>
      <c r="S44" s="91">
        <v>0</v>
      </c>
      <c r="T44" s="91">
        <v>0</v>
      </c>
      <c r="U44" s="91">
        <v>0</v>
      </c>
      <c r="V44" s="91">
        <f t="shared" si="11"/>
      </c>
      <c r="W44" s="87"/>
      <c r="X44" s="97">
        <v>6</v>
      </c>
      <c r="Y44" s="88">
        <v>1081.1569999999997</v>
      </c>
      <c r="Z44" s="88">
        <v>941.3990000000001</v>
      </c>
      <c r="AA44" s="88">
        <v>930.7080000000001</v>
      </c>
      <c r="AB44" s="88">
        <f t="shared" si="10"/>
        <v>98.86434976030354</v>
      </c>
    </row>
    <row r="45" spans="1:28" s="89" customFormat="1" ht="11.25" customHeight="1">
      <c r="A45" s="83" t="s">
        <v>315</v>
      </c>
      <c r="B45" s="85"/>
      <c r="C45" s="85"/>
      <c r="D45" s="96">
        <v>6</v>
      </c>
      <c r="E45" s="91">
        <v>62.982</v>
      </c>
      <c r="F45" s="91">
        <v>65.82347999999999</v>
      </c>
      <c r="G45" s="91">
        <v>73.13535</v>
      </c>
      <c r="H45" s="91">
        <f t="shared" si="12"/>
        <v>111.10830056387175</v>
      </c>
      <c r="I45" s="87"/>
      <c r="J45" s="97">
        <v>1</v>
      </c>
      <c r="K45" s="88">
        <v>198.547</v>
      </c>
      <c r="L45" s="88">
        <v>211.99599999999998</v>
      </c>
      <c r="M45" s="88">
        <v>0</v>
      </c>
      <c r="N45" s="87">
        <f t="shared" si="13"/>
      </c>
      <c r="O45" s="83" t="s">
        <v>218</v>
      </c>
      <c r="P45" s="85"/>
      <c r="Q45" s="85"/>
      <c r="R45" s="96">
        <v>0</v>
      </c>
      <c r="S45" s="91">
        <v>0</v>
      </c>
      <c r="T45" s="91">
        <v>0</v>
      </c>
      <c r="U45" s="91">
        <v>0</v>
      </c>
      <c r="V45" s="91">
        <f t="shared" si="11"/>
      </c>
      <c r="W45" s="87"/>
      <c r="X45" s="97">
        <v>6</v>
      </c>
      <c r="Y45" s="88">
        <v>172.32500000000002</v>
      </c>
      <c r="Z45" s="88">
        <v>147.71699999999998</v>
      </c>
      <c r="AA45" s="88">
        <v>167.49500000000003</v>
      </c>
      <c r="AB45" s="88">
        <f t="shared" si="10"/>
        <v>113.38911567388998</v>
      </c>
    </row>
    <row r="46" spans="1:28" s="89" customFormat="1" ht="11.25" customHeight="1">
      <c r="A46" s="83" t="s">
        <v>173</v>
      </c>
      <c r="B46" s="85"/>
      <c r="C46" s="85"/>
      <c r="D46" s="96">
        <v>6</v>
      </c>
      <c r="E46" s="91">
        <v>724.629</v>
      </c>
      <c r="F46" s="91">
        <v>688.382</v>
      </c>
      <c r="G46" s="91">
        <v>699.41313</v>
      </c>
      <c r="H46" s="91">
        <f t="shared" si="12"/>
        <v>101.60247217388022</v>
      </c>
      <c r="I46" s="87"/>
      <c r="J46" s="97">
        <v>6</v>
      </c>
      <c r="K46" s="88">
        <v>841.74</v>
      </c>
      <c r="L46" s="88">
        <v>924.2410000000001</v>
      </c>
      <c r="M46" s="88"/>
      <c r="N46" s="87">
        <f t="shared" si="13"/>
      </c>
      <c r="O46" s="83" t="s">
        <v>219</v>
      </c>
      <c r="P46" s="85"/>
      <c r="Q46" s="85"/>
      <c r="R46" s="96">
        <v>0</v>
      </c>
      <c r="S46" s="91">
        <v>0</v>
      </c>
      <c r="T46" s="91">
        <v>0</v>
      </c>
      <c r="U46" s="91">
        <v>0</v>
      </c>
      <c r="V46" s="91">
        <f t="shared" si="11"/>
      </c>
      <c r="W46" s="87"/>
      <c r="X46" s="97">
        <v>5</v>
      </c>
      <c r="Y46" s="88">
        <v>421.313</v>
      </c>
      <c r="Z46" s="88">
        <v>387.515</v>
      </c>
      <c r="AA46" s="88">
        <v>385.138</v>
      </c>
      <c r="AB46" s="88">
        <f t="shared" si="10"/>
        <v>99.3866043895075</v>
      </c>
    </row>
    <row r="47" spans="1:28" s="89" customFormat="1" ht="11.25" customHeight="1">
      <c r="A47" s="83" t="s">
        <v>174</v>
      </c>
      <c r="B47" s="85"/>
      <c r="C47" s="85"/>
      <c r="D47" s="96">
        <v>5</v>
      </c>
      <c r="E47" s="91">
        <v>1.692</v>
      </c>
      <c r="F47" s="91">
        <v>1.413</v>
      </c>
      <c r="G47" s="91">
        <v>1.492</v>
      </c>
      <c r="H47" s="91">
        <f t="shared" si="12"/>
        <v>105.59094125973105</v>
      </c>
      <c r="I47" s="87"/>
      <c r="J47" s="97">
        <v>6</v>
      </c>
      <c r="K47" s="88">
        <v>4.599</v>
      </c>
      <c r="L47" s="88">
        <v>4.253</v>
      </c>
      <c r="M47" s="88">
        <v>4.473999999999999</v>
      </c>
      <c r="N47" s="87">
        <f t="shared" si="13"/>
        <v>105.19633200094049</v>
      </c>
      <c r="O47" s="83" t="s">
        <v>220</v>
      </c>
      <c r="P47" s="85"/>
      <c r="Q47" s="85"/>
      <c r="R47" s="96">
        <v>0</v>
      </c>
      <c r="S47" s="91">
        <v>0</v>
      </c>
      <c r="T47" s="91">
        <v>0</v>
      </c>
      <c r="U47" s="91">
        <v>0</v>
      </c>
      <c r="V47" s="91">
        <f t="shared" si="11"/>
      </c>
      <c r="W47" s="87"/>
      <c r="X47" s="97">
        <v>6</v>
      </c>
      <c r="Y47" s="88">
        <v>36.38</v>
      </c>
      <c r="Z47" s="88">
        <v>45.672000000000004</v>
      </c>
      <c r="AA47" s="88">
        <v>38.37</v>
      </c>
      <c r="AB47" s="88">
        <f t="shared" si="10"/>
        <v>84.01208617971622</v>
      </c>
    </row>
    <row r="48" spans="1:28" s="89" customFormat="1" ht="11.25" customHeight="1">
      <c r="A48" s="83" t="s">
        <v>175</v>
      </c>
      <c r="B48" s="85"/>
      <c r="C48" s="85"/>
      <c r="D48" s="96">
        <v>2</v>
      </c>
      <c r="E48" s="91">
        <v>95.801</v>
      </c>
      <c r="F48" s="91">
        <v>86.781</v>
      </c>
      <c r="G48" s="91">
        <v>71.078</v>
      </c>
      <c r="H48" s="91">
        <f t="shared" si="12"/>
        <v>81.90502529355504</v>
      </c>
      <c r="I48" s="87"/>
      <c r="J48" s="97">
        <v>6</v>
      </c>
      <c r="K48" s="88">
        <v>153.665</v>
      </c>
      <c r="L48" s="88">
        <v>195.93</v>
      </c>
      <c r="M48" s="88">
        <v>150.29</v>
      </c>
      <c r="N48" s="87">
        <f t="shared" si="13"/>
        <v>76.70596641657734</v>
      </c>
      <c r="O48" s="83" t="s">
        <v>221</v>
      </c>
      <c r="P48" s="85"/>
      <c r="Q48" s="85"/>
      <c r="R48" s="96">
        <v>0</v>
      </c>
      <c r="S48" s="91">
        <v>0</v>
      </c>
      <c r="T48" s="91">
        <v>0</v>
      </c>
      <c r="U48" s="91">
        <v>0</v>
      </c>
      <c r="V48" s="91">
        <f t="shared" si="11"/>
      </c>
      <c r="W48" s="87"/>
      <c r="X48" s="97">
        <v>12</v>
      </c>
      <c r="Y48" s="88">
        <v>21.463</v>
      </c>
      <c r="Z48" s="88">
        <v>26.421000000000003</v>
      </c>
      <c r="AA48" s="88">
        <v>0</v>
      </c>
      <c r="AB48" s="88">
        <f t="shared" si="10"/>
      </c>
    </row>
    <row r="49" spans="1:28" s="89" customFormat="1" ht="11.25" customHeight="1">
      <c r="A49" s="83" t="s">
        <v>316</v>
      </c>
      <c r="B49" s="85"/>
      <c r="C49" s="85"/>
      <c r="D49" s="96">
        <v>5</v>
      </c>
      <c r="E49" s="91">
        <v>8.756</v>
      </c>
      <c r="F49" s="91">
        <v>8.431</v>
      </c>
      <c r="G49" s="91">
        <v>7.979</v>
      </c>
      <c r="H49" s="91">
        <f t="shared" si="12"/>
        <v>94.63883287866209</v>
      </c>
      <c r="I49" s="87"/>
      <c r="J49" s="97">
        <v>11</v>
      </c>
      <c r="K49" s="88">
        <v>29.679000000000006</v>
      </c>
      <c r="L49" s="88">
        <v>27.594</v>
      </c>
      <c r="M49" s="88">
        <v>0</v>
      </c>
      <c r="N49" s="87">
        <f t="shared" si="13"/>
      </c>
      <c r="O49" s="83" t="s">
        <v>222</v>
      </c>
      <c r="P49" s="85"/>
      <c r="Q49" s="85"/>
      <c r="R49" s="96">
        <v>0</v>
      </c>
      <c r="S49" s="91">
        <v>0</v>
      </c>
      <c r="T49" s="91">
        <v>0</v>
      </c>
      <c r="U49" s="91">
        <v>0</v>
      </c>
      <c r="V49" s="91">
        <f t="shared" si="11"/>
      </c>
      <c r="W49" s="87"/>
      <c r="X49" s="97">
        <v>3</v>
      </c>
      <c r="Y49" s="88">
        <v>92.936</v>
      </c>
      <c r="Z49" s="88">
        <v>89.685</v>
      </c>
      <c r="AA49" s="88">
        <v>0</v>
      </c>
      <c r="AB49" s="88">
        <f t="shared" si="10"/>
      </c>
    </row>
    <row r="50" spans="1:28" s="89" customFormat="1" ht="11.25" customHeight="1">
      <c r="A50" s="83"/>
      <c r="B50" s="85"/>
      <c r="C50" s="85"/>
      <c r="D50" s="96"/>
      <c r="E50" s="91"/>
      <c r="F50" s="91"/>
      <c r="G50" s="91"/>
      <c r="H50" s="91"/>
      <c r="I50" s="87"/>
      <c r="J50" s="97"/>
      <c r="K50" s="88"/>
      <c r="L50" s="88"/>
      <c r="M50" s="88"/>
      <c r="N50" s="87"/>
      <c r="O50" s="83" t="s">
        <v>223</v>
      </c>
      <c r="P50" s="85"/>
      <c r="Q50" s="85"/>
      <c r="R50" s="96">
        <v>0</v>
      </c>
      <c r="S50" s="91">
        <v>0</v>
      </c>
      <c r="T50" s="91">
        <v>0</v>
      </c>
      <c r="U50" s="91">
        <v>0</v>
      </c>
      <c r="V50" s="91">
        <f t="shared" si="11"/>
      </c>
      <c r="W50" s="87"/>
      <c r="X50" s="97">
        <v>6</v>
      </c>
      <c r="Y50" s="88">
        <v>718.528</v>
      </c>
      <c r="Z50" s="88">
        <v>565.9250000000001</v>
      </c>
      <c r="AA50" s="88">
        <v>600.116</v>
      </c>
      <c r="AB50" s="88">
        <f t="shared" si="10"/>
        <v>106.04161328797984</v>
      </c>
    </row>
    <row r="51" spans="1:28" s="89" customFormat="1" ht="11.25" customHeight="1">
      <c r="A51" s="83" t="s">
        <v>176</v>
      </c>
      <c r="B51" s="85"/>
      <c r="C51" s="85"/>
      <c r="D51" s="96"/>
      <c r="E51" s="91"/>
      <c r="F51" s="91"/>
      <c r="G51" s="91"/>
      <c r="H51" s="91"/>
      <c r="I51" s="87"/>
      <c r="J51" s="97"/>
      <c r="K51" s="88"/>
      <c r="L51" s="88"/>
      <c r="M51" s="88"/>
      <c r="N51" s="87"/>
      <c r="O51" s="83" t="s">
        <v>331</v>
      </c>
      <c r="P51" s="85"/>
      <c r="Q51" s="85"/>
      <c r="R51" s="96">
        <v>0</v>
      </c>
      <c r="S51" s="91">
        <v>0</v>
      </c>
      <c r="T51" s="91">
        <v>0</v>
      </c>
      <c r="U51" s="91">
        <v>0</v>
      </c>
      <c r="V51" s="91">
        <f t="shared" si="11"/>
      </c>
      <c r="W51" s="87"/>
      <c r="X51" s="97">
        <v>11</v>
      </c>
      <c r="Y51" s="88">
        <v>15.744</v>
      </c>
      <c r="Z51" s="88">
        <v>16.811</v>
      </c>
      <c r="AA51" s="88">
        <v>0</v>
      </c>
      <c r="AB51" s="88">
        <f t="shared" si="10"/>
      </c>
    </row>
    <row r="52" spans="1:28" s="89" customFormat="1" ht="11.25" customHeight="1">
      <c r="A52" s="83" t="s">
        <v>317</v>
      </c>
      <c r="B52" s="85"/>
      <c r="C52" s="85"/>
      <c r="D52" s="96">
        <v>5</v>
      </c>
      <c r="E52" s="91">
        <v>107.355</v>
      </c>
      <c r="F52" s="91">
        <v>107.417</v>
      </c>
      <c r="G52" s="91">
        <v>107.38</v>
      </c>
      <c r="H52" s="91">
        <f>IF(AND(F52&gt;0,G52&gt;0),G52*100/F52,"")</f>
        <v>99.96555480045058</v>
      </c>
      <c r="I52" s="87"/>
      <c r="J52" s="97">
        <v>11</v>
      </c>
      <c r="K52" s="88">
        <v>3826.272</v>
      </c>
      <c r="L52" s="88">
        <v>4354.687999999999</v>
      </c>
      <c r="M52" s="88">
        <v>0</v>
      </c>
      <c r="N52" s="87">
        <f>IF(AND(L52&gt;0,M52&gt;0),M52*100/L52,"")</f>
      </c>
      <c r="O52" s="83" t="s">
        <v>224</v>
      </c>
      <c r="P52" s="85"/>
      <c r="Q52" s="85"/>
      <c r="R52" s="96">
        <v>0</v>
      </c>
      <c r="S52" s="91">
        <v>0</v>
      </c>
      <c r="T52" s="91">
        <v>0</v>
      </c>
      <c r="U52" s="91">
        <v>0</v>
      </c>
      <c r="V52" s="91">
        <f t="shared" si="11"/>
      </c>
      <c r="W52" s="87"/>
      <c r="X52" s="97">
        <v>12</v>
      </c>
      <c r="Y52" s="88">
        <v>156.22899999999998</v>
      </c>
      <c r="Z52" s="88">
        <v>158.31000000000003</v>
      </c>
      <c r="AA52" s="88">
        <v>0</v>
      </c>
      <c r="AB52" s="88">
        <f t="shared" si="10"/>
      </c>
    </row>
    <row r="53" spans="1:28" s="89" customFormat="1" ht="11.25" customHeight="1">
      <c r="A53" s="83" t="s">
        <v>318</v>
      </c>
      <c r="B53" s="85"/>
      <c r="C53" s="85"/>
      <c r="D53" s="96">
        <v>3</v>
      </c>
      <c r="E53" s="91">
        <v>266.025</v>
      </c>
      <c r="F53" s="91">
        <v>258.478</v>
      </c>
      <c r="G53" s="91">
        <v>260</v>
      </c>
      <c r="H53" s="91">
        <f>IF(AND(F53&gt;0,G53&gt;0),G53*100/F53,"")</f>
        <v>100.58883154465757</v>
      </c>
      <c r="I53" s="87"/>
      <c r="J53" s="97">
        <v>5</v>
      </c>
      <c r="K53" s="88">
        <v>8908.163</v>
      </c>
      <c r="L53" s="88">
        <v>10206.337</v>
      </c>
      <c r="M53" s="88">
        <v>9191.480000000001</v>
      </c>
      <c r="N53" s="87">
        <f>IF(AND(L53&gt;0,M53&gt;0),M53*100/L53,"")</f>
        <v>90.05659915011626</v>
      </c>
      <c r="O53" s="83" t="s">
        <v>225</v>
      </c>
      <c r="P53" s="85"/>
      <c r="Q53" s="85"/>
      <c r="R53" s="96">
        <v>0</v>
      </c>
      <c r="S53" s="91">
        <v>0</v>
      </c>
      <c r="T53" s="91">
        <v>0</v>
      </c>
      <c r="U53" s="91">
        <v>0</v>
      </c>
      <c r="V53" s="91">
        <f t="shared" si="11"/>
      </c>
      <c r="W53" s="87"/>
      <c r="X53" s="97">
        <v>6</v>
      </c>
      <c r="Y53" s="88">
        <v>43.529</v>
      </c>
      <c r="Z53" s="88">
        <v>35.026</v>
      </c>
      <c r="AA53" s="88">
        <v>36.150999999999996</v>
      </c>
      <c r="AB53" s="88">
        <f t="shared" si="10"/>
        <v>103.21189973162791</v>
      </c>
    </row>
    <row r="54" spans="1:28" s="89" customFormat="1" ht="11.25" customHeight="1">
      <c r="A54" s="83" t="s">
        <v>319</v>
      </c>
      <c r="B54" s="85"/>
      <c r="C54" s="85"/>
      <c r="D54" s="96">
        <v>2</v>
      </c>
      <c r="E54" s="91">
        <v>118.119</v>
      </c>
      <c r="F54" s="91">
        <v>144.5435</v>
      </c>
      <c r="G54" s="91">
        <v>144.759</v>
      </c>
      <c r="H54" s="91">
        <f>IF(AND(F54&gt;0,G54&gt;0),G54*100/F54,"")</f>
        <v>100.14909006631221</v>
      </c>
      <c r="I54" s="87"/>
      <c r="J54" s="97">
        <v>5</v>
      </c>
      <c r="K54" s="88">
        <v>794.7910000000002</v>
      </c>
      <c r="L54" s="88">
        <v>2108.8619999999996</v>
      </c>
      <c r="M54" s="88">
        <v>1272.888</v>
      </c>
      <c r="N54" s="87">
        <f>IF(AND(L54&gt;0,M54&gt;0),M54*100/L54,"")</f>
        <v>60.358999308631866</v>
      </c>
      <c r="O54" s="83" t="s">
        <v>332</v>
      </c>
      <c r="P54" s="85"/>
      <c r="Q54" s="85"/>
      <c r="R54" s="96">
        <v>0</v>
      </c>
      <c r="S54" s="91">
        <v>0</v>
      </c>
      <c r="T54" s="91">
        <v>0</v>
      </c>
      <c r="U54" s="91">
        <v>0</v>
      </c>
      <c r="V54" s="91">
        <f t="shared" si="11"/>
      </c>
      <c r="W54" s="87"/>
      <c r="X54" s="97">
        <v>6</v>
      </c>
      <c r="Y54" s="88">
        <v>243.876</v>
      </c>
      <c r="Z54" s="88">
        <v>316.571</v>
      </c>
      <c r="AA54" s="88">
        <v>312.956</v>
      </c>
      <c r="AB54" s="88">
        <f t="shared" si="10"/>
        <v>98.85807607140262</v>
      </c>
    </row>
    <row r="55" spans="1:28" s="89" customFormat="1" ht="11.25" customHeight="1">
      <c r="A55" s="83"/>
      <c r="B55" s="85"/>
      <c r="C55" s="85"/>
      <c r="D55" s="96"/>
      <c r="E55" s="91"/>
      <c r="F55" s="91"/>
      <c r="G55" s="91"/>
      <c r="H55" s="91"/>
      <c r="I55" s="87"/>
      <c r="J55" s="97"/>
      <c r="K55" s="88"/>
      <c r="L55" s="88"/>
      <c r="M55" s="88"/>
      <c r="N55" s="87"/>
      <c r="O55" s="83" t="s">
        <v>333</v>
      </c>
      <c r="P55" s="85"/>
      <c r="Q55" s="85"/>
      <c r="R55" s="96">
        <v>0</v>
      </c>
      <c r="S55" s="91">
        <v>0</v>
      </c>
      <c r="T55" s="91">
        <v>0</v>
      </c>
      <c r="U55" s="91">
        <v>0</v>
      </c>
      <c r="V55" s="91">
        <f t="shared" si="11"/>
      </c>
      <c r="W55" s="87"/>
      <c r="X55" s="97">
        <v>6</v>
      </c>
      <c r="Y55" s="88">
        <v>10.487</v>
      </c>
      <c r="Z55" s="88">
        <v>4.942000000000001</v>
      </c>
      <c r="AA55" s="88">
        <v>12.314</v>
      </c>
      <c r="AB55" s="88">
        <f t="shared" si="10"/>
        <v>249.17037636584377</v>
      </c>
    </row>
    <row r="56" spans="1:28" s="89" customFormat="1" ht="11.25" customHeight="1">
      <c r="A56" s="83" t="s">
        <v>141</v>
      </c>
      <c r="B56" s="85"/>
      <c r="C56" s="85"/>
      <c r="D56" s="96"/>
      <c r="E56" s="91"/>
      <c r="F56" s="91"/>
      <c r="G56" s="91"/>
      <c r="H56" s="91"/>
      <c r="I56" s="87"/>
      <c r="J56" s="97"/>
      <c r="K56" s="88"/>
      <c r="L56" s="88"/>
      <c r="M56" s="88"/>
      <c r="N56" s="87"/>
      <c r="P56" s="85"/>
      <c r="Q56" s="85"/>
      <c r="R56" s="96"/>
      <c r="S56" s="91"/>
      <c r="T56" s="91"/>
      <c r="U56" s="91"/>
      <c r="V56" s="91"/>
      <c r="W56" s="87"/>
      <c r="X56" s="97"/>
      <c r="Y56" s="88"/>
      <c r="Z56" s="88"/>
      <c r="AA56" s="88"/>
      <c r="AB56" s="88"/>
    </row>
    <row r="57" spans="1:28" s="89" customFormat="1" ht="11.25" customHeight="1">
      <c r="A57" s="83" t="s">
        <v>177</v>
      </c>
      <c r="B57" s="85"/>
      <c r="C57" s="85"/>
      <c r="D57" s="96">
        <v>11</v>
      </c>
      <c r="E57" s="91">
        <v>4.697</v>
      </c>
      <c r="F57" s="91">
        <v>5.159</v>
      </c>
      <c r="G57" s="91">
        <v>0</v>
      </c>
      <c r="H57" s="91">
        <f aca="true" t="shared" si="14" ref="H57:H78">IF(AND(F57&gt;0,G57&gt;0),G57*100/F57,"")</f>
      </c>
      <c r="I57" s="87"/>
      <c r="J57" s="97">
        <v>11</v>
      </c>
      <c r="K57" s="88">
        <v>166.96399999999997</v>
      </c>
      <c r="L57" s="88">
        <v>173.999</v>
      </c>
      <c r="M57" s="88">
        <v>0</v>
      </c>
      <c r="N57" s="87">
        <f aca="true" t="shared" si="15" ref="N57:N78">IF(AND(L57&gt;0,M57&gt;0),M57*100/L57,"")</f>
      </c>
      <c r="O57" s="83" t="s">
        <v>226</v>
      </c>
      <c r="P57" s="85"/>
      <c r="Q57" s="85"/>
      <c r="R57" s="96"/>
      <c r="S57" s="91"/>
      <c r="T57" s="91"/>
      <c r="U57" s="91"/>
      <c r="V57" s="91"/>
      <c r="W57" s="87"/>
      <c r="X57" s="97"/>
      <c r="Y57" s="88"/>
      <c r="Z57" s="88"/>
      <c r="AA57" s="88"/>
      <c r="AB57" s="88"/>
    </row>
    <row r="58" spans="1:28" s="89" customFormat="1" ht="11.25" customHeight="1">
      <c r="A58" s="83" t="s">
        <v>178</v>
      </c>
      <c r="B58" s="85"/>
      <c r="C58" s="85"/>
      <c r="D58" s="96">
        <v>7</v>
      </c>
      <c r="E58" s="91">
        <v>13.755</v>
      </c>
      <c r="F58" s="91">
        <v>13.857</v>
      </c>
      <c r="G58" s="91">
        <v>0</v>
      </c>
      <c r="H58" s="91">
        <f t="shared" si="14"/>
      </c>
      <c r="I58" s="87"/>
      <c r="J58" s="97">
        <v>6</v>
      </c>
      <c r="K58" s="88">
        <v>63.43300000000001</v>
      </c>
      <c r="L58" s="88">
        <v>66.00000000000001</v>
      </c>
      <c r="M58" s="88">
        <v>67.688</v>
      </c>
      <c r="N58" s="87">
        <f t="shared" si="15"/>
        <v>102.55757575757573</v>
      </c>
      <c r="O58" s="83" t="s">
        <v>227</v>
      </c>
      <c r="P58" s="85"/>
      <c r="Q58" s="85"/>
      <c r="R58" s="96">
        <v>0</v>
      </c>
      <c r="S58" s="91">
        <v>0</v>
      </c>
      <c r="T58" s="91">
        <v>0</v>
      </c>
      <c r="U58" s="91">
        <v>0</v>
      </c>
      <c r="V58" s="91">
        <f>IF(AND(T58&gt;0,U58&gt;0),U58*100/T58,"")</f>
      </c>
      <c r="W58" s="87"/>
      <c r="X58" s="97">
        <v>6</v>
      </c>
      <c r="Y58" s="88">
        <v>266.223</v>
      </c>
      <c r="Z58" s="88">
        <v>272.833</v>
      </c>
      <c r="AA58" s="88"/>
      <c r="AB58" s="88">
        <f>IF(AND(Z58&gt;0,AA58&gt;0),AA58*100/Z58,"")</f>
      </c>
    </row>
    <row r="59" spans="1:28" s="89" customFormat="1" ht="11.25" customHeight="1">
      <c r="A59" s="83" t="s">
        <v>179</v>
      </c>
      <c r="B59" s="85"/>
      <c r="C59" s="85"/>
      <c r="D59" s="96">
        <v>5</v>
      </c>
      <c r="E59" s="91">
        <v>34.508</v>
      </c>
      <c r="F59" s="91">
        <v>32.524</v>
      </c>
      <c r="G59" s="91">
        <v>34.849</v>
      </c>
      <c r="H59" s="91">
        <f t="shared" si="14"/>
        <v>107.14856721190505</v>
      </c>
      <c r="I59" s="87"/>
      <c r="J59" s="97">
        <v>5</v>
      </c>
      <c r="K59" s="88">
        <v>976.112</v>
      </c>
      <c r="L59" s="88">
        <v>944.577</v>
      </c>
      <c r="M59" s="88">
        <v>1003.339</v>
      </c>
      <c r="N59" s="87">
        <f t="shared" si="15"/>
        <v>106.22098568989082</v>
      </c>
      <c r="O59" s="83" t="s">
        <v>334</v>
      </c>
      <c r="P59" s="85"/>
      <c r="Q59" s="85"/>
      <c r="R59" s="96">
        <v>0</v>
      </c>
      <c r="S59" s="91">
        <v>0</v>
      </c>
      <c r="T59" s="91">
        <v>0</v>
      </c>
      <c r="U59" s="91">
        <v>0</v>
      </c>
      <c r="V59" s="91">
        <f>IF(AND(T59&gt;0,U59&gt;0),U59*100/T59,"")</f>
      </c>
      <c r="W59" s="87"/>
      <c r="X59" s="97">
        <v>6</v>
      </c>
      <c r="Y59" s="88">
        <v>4771.540000000001</v>
      </c>
      <c r="Z59" s="88">
        <v>6595.248</v>
      </c>
      <c r="AA59" s="88"/>
      <c r="AB59" s="88">
        <f>IF(AND(Z59&gt;0,AA59&gt;0),AA59*100/Z59,"")</f>
      </c>
    </row>
    <row r="60" spans="1:28" s="89" customFormat="1" ht="11.25" customHeight="1">
      <c r="A60" s="83" t="s">
        <v>180</v>
      </c>
      <c r="B60" s="85"/>
      <c r="C60" s="85"/>
      <c r="D60" s="96">
        <v>4</v>
      </c>
      <c r="E60" s="91">
        <v>20.026</v>
      </c>
      <c r="F60" s="91">
        <v>20.102</v>
      </c>
      <c r="G60" s="91">
        <v>20.859</v>
      </c>
      <c r="H60" s="91">
        <f t="shared" si="14"/>
        <v>103.7657944483136</v>
      </c>
      <c r="I60" s="87"/>
      <c r="J60" s="97">
        <v>5</v>
      </c>
      <c r="K60" s="88">
        <v>1113.1919999999998</v>
      </c>
      <c r="L60" s="88">
        <v>1077.4329999999998</v>
      </c>
      <c r="M60" s="88">
        <v>1172.645</v>
      </c>
      <c r="N60" s="87">
        <f t="shared" si="15"/>
        <v>108.83692999935961</v>
      </c>
      <c r="O60" s="83" t="s">
        <v>335</v>
      </c>
      <c r="P60" s="85"/>
      <c r="Q60" s="85"/>
      <c r="R60" s="96">
        <v>0</v>
      </c>
      <c r="S60" s="91">
        <v>0</v>
      </c>
      <c r="T60" s="91">
        <v>0</v>
      </c>
      <c r="U60" s="91">
        <v>0</v>
      </c>
      <c r="V60" s="91">
        <f>IF(AND(T60&gt;0,U60&gt;0),U60*100/T60,"")</f>
      </c>
      <c r="W60" s="87"/>
      <c r="X60" s="97">
        <v>6</v>
      </c>
      <c r="Y60" s="88">
        <v>35467.44700000001</v>
      </c>
      <c r="Z60" s="88">
        <v>50355.364</v>
      </c>
      <c r="AA60" s="88"/>
      <c r="AB60" s="88">
        <f>IF(AND(Z60&gt;0,AA60&gt;0),AA60*100/Z60,"")</f>
      </c>
    </row>
    <row r="61" spans="1:28" s="89" customFormat="1" ht="11.25" customHeight="1">
      <c r="A61" s="83" t="s">
        <v>181</v>
      </c>
      <c r="B61" s="85"/>
      <c r="C61" s="85"/>
      <c r="D61" s="96">
        <v>4</v>
      </c>
      <c r="E61" s="91">
        <v>20.473</v>
      </c>
      <c r="F61" s="91">
        <v>19.194</v>
      </c>
      <c r="G61" s="91">
        <v>18.898</v>
      </c>
      <c r="H61" s="91">
        <f t="shared" si="14"/>
        <v>98.45785141189955</v>
      </c>
      <c r="I61" s="87"/>
      <c r="J61" s="97">
        <v>11</v>
      </c>
      <c r="K61" s="88">
        <v>655.677</v>
      </c>
      <c r="L61" s="88">
        <v>683.439</v>
      </c>
      <c r="M61" s="88">
        <v>0</v>
      </c>
      <c r="N61" s="87">
        <f t="shared" si="15"/>
      </c>
      <c r="O61" s="83" t="s">
        <v>336</v>
      </c>
      <c r="P61" s="85"/>
      <c r="Q61" s="85"/>
      <c r="R61" s="96">
        <v>0</v>
      </c>
      <c r="S61" s="91">
        <v>0</v>
      </c>
      <c r="T61" s="91">
        <v>0</v>
      </c>
      <c r="U61" s="91">
        <v>0</v>
      </c>
      <c r="V61" s="91">
        <f>IF(AND(T61&gt;0,U61&gt;0),U61*100/T61,"")</f>
      </c>
      <c r="W61" s="87"/>
      <c r="X61" s="97">
        <v>11</v>
      </c>
      <c r="Y61" s="88">
        <v>1.098</v>
      </c>
      <c r="Z61" s="88">
        <v>0.9</v>
      </c>
      <c r="AA61" s="88">
        <v>0</v>
      </c>
      <c r="AB61" s="88">
        <f>IF(AND(Z61&gt;0,AA61&gt;0),AA61*100/Z61,"")</f>
      </c>
    </row>
    <row r="62" spans="1:28" s="89" customFormat="1" ht="11.25" customHeight="1">
      <c r="A62" s="83" t="s">
        <v>182</v>
      </c>
      <c r="B62" s="85"/>
      <c r="C62" s="85"/>
      <c r="D62" s="96">
        <v>5</v>
      </c>
      <c r="E62" s="91">
        <v>10.948</v>
      </c>
      <c r="F62" s="91">
        <v>10.688</v>
      </c>
      <c r="G62" s="91">
        <v>11.031</v>
      </c>
      <c r="H62" s="91">
        <f t="shared" si="14"/>
        <v>103.20920658682635</v>
      </c>
      <c r="I62" s="87"/>
      <c r="J62" s="97">
        <v>5</v>
      </c>
      <c r="K62" s="88">
        <v>995.5050000000001</v>
      </c>
      <c r="L62" s="88">
        <v>935.6329999999999</v>
      </c>
      <c r="M62" s="88">
        <v>978.223</v>
      </c>
      <c r="N62" s="87">
        <f t="shared" si="15"/>
        <v>104.55199848658609</v>
      </c>
      <c r="O62" s="83"/>
      <c r="P62" s="85"/>
      <c r="Q62" s="85"/>
      <c r="R62" s="96"/>
      <c r="S62" s="91"/>
      <c r="T62" s="91"/>
      <c r="U62" s="91"/>
      <c r="V62" s="91"/>
      <c r="W62" s="87"/>
      <c r="X62" s="97"/>
      <c r="Y62" s="88"/>
      <c r="Z62" s="88"/>
      <c r="AA62" s="88"/>
      <c r="AB62" s="88"/>
    </row>
    <row r="63" spans="1:28" s="89" customFormat="1" ht="11.25" customHeight="1">
      <c r="A63" s="83" t="s">
        <v>183</v>
      </c>
      <c r="B63" s="85"/>
      <c r="C63" s="85"/>
      <c r="D63" s="96">
        <v>4</v>
      </c>
      <c r="E63" s="91">
        <v>45.266</v>
      </c>
      <c r="F63" s="91">
        <v>40.48695</v>
      </c>
      <c r="G63" s="91">
        <v>40.541</v>
      </c>
      <c r="H63" s="91">
        <f t="shared" si="14"/>
        <v>100.13349980672783</v>
      </c>
      <c r="I63" s="87"/>
      <c r="J63" s="97">
        <v>6</v>
      </c>
      <c r="K63" s="88">
        <v>3664.9660000000003</v>
      </c>
      <c r="L63" s="88">
        <v>3383.344</v>
      </c>
      <c r="M63" s="88">
        <v>3578.873</v>
      </c>
      <c r="N63" s="87">
        <f t="shared" si="15"/>
        <v>105.77916404598527</v>
      </c>
      <c r="O63" s="83" t="s">
        <v>228</v>
      </c>
      <c r="P63" s="85"/>
      <c r="Q63" s="85"/>
      <c r="R63" s="96"/>
      <c r="S63" s="91"/>
      <c r="T63" s="91"/>
      <c r="U63" s="91"/>
      <c r="V63" s="91"/>
      <c r="W63" s="87"/>
      <c r="X63" s="97"/>
      <c r="Y63" s="88"/>
      <c r="Z63" s="88"/>
      <c r="AA63" s="88"/>
      <c r="AB63" s="88"/>
    </row>
    <row r="64" spans="1:28" s="89" customFormat="1" ht="11.25" customHeight="1">
      <c r="A64" s="83" t="s">
        <v>184</v>
      </c>
      <c r="B64" s="85"/>
      <c r="C64" s="85"/>
      <c r="D64" s="96">
        <v>6</v>
      </c>
      <c r="E64" s="91">
        <v>4.638</v>
      </c>
      <c r="F64" s="91">
        <v>4.747</v>
      </c>
      <c r="G64" s="91"/>
      <c r="H64" s="91">
        <f t="shared" si="14"/>
      </c>
      <c r="I64" s="87"/>
      <c r="J64" s="97">
        <v>12</v>
      </c>
      <c r="K64" s="88">
        <v>502.995</v>
      </c>
      <c r="L64" s="88">
        <v>400.485</v>
      </c>
      <c r="M64" s="88">
        <v>0</v>
      </c>
      <c r="N64" s="87">
        <f t="shared" si="15"/>
      </c>
      <c r="O64" s="83" t="s">
        <v>229</v>
      </c>
      <c r="P64" s="85"/>
      <c r="Q64" s="85"/>
      <c r="R64" s="96">
        <v>0</v>
      </c>
      <c r="S64" s="91">
        <v>0</v>
      </c>
      <c r="T64" s="91">
        <v>0</v>
      </c>
      <c r="U64" s="91">
        <v>0</v>
      </c>
      <c r="V64" s="91">
        <f>IF(AND(T64&gt;0,U64&gt;0),U64*100/T64,"")</f>
      </c>
      <c r="W64" s="87"/>
      <c r="X64" s="97">
        <v>11</v>
      </c>
      <c r="Y64" s="88">
        <v>567.788</v>
      </c>
      <c r="Z64" s="88">
        <v>601.869</v>
      </c>
      <c r="AA64" s="88">
        <v>0</v>
      </c>
      <c r="AB64" s="88">
        <f>IF(AND(Z64&gt;0,AA64&gt;0),AA64*100/Z64,"")</f>
      </c>
    </row>
    <row r="65" spans="1:28" s="89" customFormat="1" ht="11.25" customHeight="1">
      <c r="A65" s="83" t="s">
        <v>185</v>
      </c>
      <c r="B65" s="85"/>
      <c r="C65" s="85"/>
      <c r="D65" s="96">
        <v>12</v>
      </c>
      <c r="E65" s="91">
        <v>60.852</v>
      </c>
      <c r="F65" s="91">
        <v>55.921949999999995</v>
      </c>
      <c r="G65" s="91">
        <v>0</v>
      </c>
      <c r="H65" s="91">
        <f t="shared" si="14"/>
      </c>
      <c r="I65" s="87"/>
      <c r="J65" s="97">
        <v>12</v>
      </c>
      <c r="K65" s="88">
        <v>5163.465999999999</v>
      </c>
      <c r="L65" s="88">
        <v>4719.4619999999995</v>
      </c>
      <c r="M65" s="88">
        <v>0</v>
      </c>
      <c r="N65" s="87">
        <f t="shared" si="15"/>
      </c>
      <c r="O65" s="83" t="s">
        <v>230</v>
      </c>
      <c r="P65" s="85"/>
      <c r="Q65" s="85"/>
      <c r="R65" s="96">
        <v>0</v>
      </c>
      <c r="S65" s="91">
        <v>0</v>
      </c>
      <c r="T65" s="91">
        <v>0</v>
      </c>
      <c r="U65" s="91">
        <v>0</v>
      </c>
      <c r="V65" s="91">
        <f>IF(AND(T65&gt;0,U65&gt;0),U65*100/T65,"")</f>
      </c>
      <c r="W65" s="87"/>
      <c r="X65" s="97">
        <v>3</v>
      </c>
      <c r="Y65" s="88">
        <v>5915.236000000001</v>
      </c>
      <c r="Z65" s="88">
        <v>9114.868999999999</v>
      </c>
      <c r="AA65" s="88">
        <v>0</v>
      </c>
      <c r="AB65" s="88">
        <f>IF(AND(Z65&gt;0,AA65&gt;0),AA65*100/Z65,"")</f>
      </c>
    </row>
    <row r="66" spans="1:28" s="89" customFormat="1" ht="11.25" customHeight="1">
      <c r="A66" s="83" t="s">
        <v>320</v>
      </c>
      <c r="B66" s="85"/>
      <c r="C66" s="85"/>
      <c r="D66" s="96">
        <v>6</v>
      </c>
      <c r="E66" s="91">
        <v>36.2017325</v>
      </c>
      <c r="F66" s="91">
        <v>34.188</v>
      </c>
      <c r="G66" s="91">
        <v>40.516</v>
      </c>
      <c r="H66" s="91">
        <f t="shared" si="14"/>
        <v>118.5094185094185</v>
      </c>
      <c r="I66" s="87"/>
      <c r="J66" s="97">
        <v>6</v>
      </c>
      <c r="K66" s="88">
        <v>3117.872</v>
      </c>
      <c r="L66" s="88">
        <v>2698.689</v>
      </c>
      <c r="M66" s="88">
        <v>2940.6900000000005</v>
      </c>
      <c r="N66" s="87">
        <f t="shared" si="15"/>
        <v>108.96735414862553</v>
      </c>
      <c r="O66" s="83" t="s">
        <v>231</v>
      </c>
      <c r="P66" s="85"/>
      <c r="Q66" s="85"/>
      <c r="R66" s="96">
        <v>0</v>
      </c>
      <c r="S66" s="91">
        <v>0</v>
      </c>
      <c r="T66" s="91">
        <v>0</v>
      </c>
      <c r="U66" s="91">
        <v>0</v>
      </c>
      <c r="V66" s="91">
        <f>IF(AND(T66&gt;0,U66&gt;0),U66*100/T66,"")</f>
      </c>
      <c r="W66" s="87"/>
      <c r="X66" s="97">
        <v>3</v>
      </c>
      <c r="Y66" s="88">
        <v>1223.446</v>
      </c>
      <c r="Z66" s="88">
        <v>1804.938</v>
      </c>
      <c r="AA66" s="88">
        <v>0</v>
      </c>
      <c r="AB66" s="88">
        <f>IF(AND(Z66&gt;0,AA66&gt;0),AA66*100/Z66,"")</f>
      </c>
    </row>
    <row r="67" spans="1:14" s="89" customFormat="1" ht="11.25" customHeight="1">
      <c r="A67" s="83" t="s">
        <v>321</v>
      </c>
      <c r="B67" s="85"/>
      <c r="C67" s="85"/>
      <c r="D67" s="96">
        <v>5</v>
      </c>
      <c r="E67" s="91">
        <v>20.319</v>
      </c>
      <c r="F67" s="91">
        <v>21.565</v>
      </c>
      <c r="G67" s="91">
        <v>22.354</v>
      </c>
      <c r="H67" s="91">
        <f t="shared" si="14"/>
        <v>103.65870623695803</v>
      </c>
      <c r="I67" s="87"/>
      <c r="J67" s="97">
        <v>6</v>
      </c>
      <c r="K67" s="88">
        <v>1274.2640000000001</v>
      </c>
      <c r="L67" s="88">
        <v>1292.837</v>
      </c>
      <c r="M67" s="88">
        <v>1421.514</v>
      </c>
      <c r="N67" s="87">
        <f t="shared" si="15"/>
        <v>109.95307219703643</v>
      </c>
    </row>
    <row r="68" spans="1:28" s="89" customFormat="1" ht="11.25" customHeight="1">
      <c r="A68" s="83" t="s">
        <v>186</v>
      </c>
      <c r="B68" s="85"/>
      <c r="C68" s="85"/>
      <c r="D68" s="96">
        <v>6</v>
      </c>
      <c r="E68" s="91">
        <v>3.012</v>
      </c>
      <c r="F68" s="91">
        <v>2.79</v>
      </c>
      <c r="G68" s="91">
        <v>2.49</v>
      </c>
      <c r="H68" s="91">
        <f t="shared" si="14"/>
        <v>89.24731182795699</v>
      </c>
      <c r="I68" s="87"/>
      <c r="J68" s="97">
        <v>11</v>
      </c>
      <c r="K68" s="88">
        <v>123.078</v>
      </c>
      <c r="L68" s="88">
        <v>116.774</v>
      </c>
      <c r="M68" s="88">
        <v>0</v>
      </c>
      <c r="N68" s="87">
        <f t="shared" si="15"/>
      </c>
      <c r="O68" s="83"/>
      <c r="P68" s="85"/>
      <c r="Q68" s="85"/>
      <c r="R68" s="96"/>
      <c r="S68" s="91"/>
      <c r="T68" s="91"/>
      <c r="U68" s="91"/>
      <c r="V68" s="91"/>
      <c r="W68" s="87"/>
      <c r="X68" s="97"/>
      <c r="Y68" s="88"/>
      <c r="Z68" s="88"/>
      <c r="AA68" s="88"/>
      <c r="AB68" s="88"/>
    </row>
    <row r="69" spans="1:28" s="89" customFormat="1" ht="11.25" customHeight="1">
      <c r="A69" s="83" t="s">
        <v>187</v>
      </c>
      <c r="B69" s="85"/>
      <c r="C69" s="85"/>
      <c r="D69" s="96">
        <v>6</v>
      </c>
      <c r="E69" s="91">
        <v>6.819</v>
      </c>
      <c r="F69" s="91">
        <v>7.021199999999999</v>
      </c>
      <c r="G69" s="91">
        <v>7.043</v>
      </c>
      <c r="H69" s="91">
        <f t="shared" si="14"/>
        <v>100.31048823562925</v>
      </c>
      <c r="I69" s="87"/>
      <c r="J69" s="97">
        <v>6</v>
      </c>
      <c r="K69" s="88">
        <v>360.416</v>
      </c>
      <c r="L69" s="88">
        <v>345.348</v>
      </c>
      <c r="M69" s="88">
        <v>345.852</v>
      </c>
      <c r="N69" s="87">
        <f t="shared" si="15"/>
        <v>100.14593974773271</v>
      </c>
      <c r="O69" s="66" t="s">
        <v>133</v>
      </c>
      <c r="P69" s="67"/>
      <c r="Q69" s="67"/>
      <c r="R69" s="67"/>
      <c r="S69" s="67"/>
      <c r="T69" s="67"/>
      <c r="U69" s="67"/>
      <c r="V69" s="67"/>
      <c r="W69" s="68"/>
      <c r="X69" s="68" t="s">
        <v>134</v>
      </c>
      <c r="Y69" s="68"/>
      <c r="Z69" s="68"/>
      <c r="AA69" s="68" t="s">
        <v>140</v>
      </c>
      <c r="AB69" s="68"/>
    </row>
    <row r="70" spans="1:28" s="89" customFormat="1" ht="11.25" customHeight="1" thickBot="1">
      <c r="A70" s="83" t="s">
        <v>188</v>
      </c>
      <c r="B70" s="85"/>
      <c r="C70" s="85"/>
      <c r="D70" s="96">
        <v>6</v>
      </c>
      <c r="E70" s="91">
        <v>16.403</v>
      </c>
      <c r="F70" s="91">
        <v>15.397</v>
      </c>
      <c r="G70" s="91">
        <v>0</v>
      </c>
      <c r="H70" s="91">
        <f t="shared" si="14"/>
      </c>
      <c r="I70" s="87"/>
      <c r="J70" s="97">
        <v>6</v>
      </c>
      <c r="K70" s="88">
        <v>223.15000000000003</v>
      </c>
      <c r="L70" s="88">
        <v>197.63400000000001</v>
      </c>
      <c r="M70" s="88">
        <v>0</v>
      </c>
      <c r="N70" s="87">
        <f t="shared" si="15"/>
      </c>
      <c r="O70" s="67"/>
      <c r="P70" s="67"/>
      <c r="Q70" s="67"/>
      <c r="R70" s="67"/>
      <c r="S70" s="67"/>
      <c r="T70" s="67"/>
      <c r="U70" s="67"/>
      <c r="V70" s="67"/>
      <c r="W70" s="68"/>
      <c r="X70" s="68"/>
      <c r="Y70" s="68"/>
      <c r="Z70" s="68"/>
      <c r="AA70" s="68"/>
      <c r="AB70" s="68"/>
    </row>
    <row r="71" spans="1:28" s="89" customFormat="1" ht="11.25" customHeight="1" thickBot="1">
      <c r="A71" s="83" t="s">
        <v>189</v>
      </c>
      <c r="B71" s="85"/>
      <c r="C71" s="85"/>
      <c r="D71" s="96">
        <v>5</v>
      </c>
      <c r="E71" s="91">
        <v>6.465</v>
      </c>
      <c r="F71" s="91">
        <v>7.651</v>
      </c>
      <c r="G71" s="91">
        <v>0</v>
      </c>
      <c r="H71" s="91">
        <f t="shared" si="14"/>
      </c>
      <c r="I71" s="87"/>
      <c r="J71" s="97">
        <v>5</v>
      </c>
      <c r="K71" s="88">
        <v>147.32999999999998</v>
      </c>
      <c r="L71" s="88">
        <v>187.452</v>
      </c>
      <c r="M71" s="88">
        <v>0</v>
      </c>
      <c r="N71" s="87">
        <f t="shared" si="15"/>
      </c>
      <c r="O71" s="69"/>
      <c r="P71" s="70"/>
      <c r="Q71" s="71"/>
      <c r="R71" s="183" t="s">
        <v>135</v>
      </c>
      <c r="S71" s="184"/>
      <c r="T71" s="184"/>
      <c r="U71" s="184"/>
      <c r="V71" s="185"/>
      <c r="W71" s="68"/>
      <c r="X71" s="183" t="s">
        <v>136</v>
      </c>
      <c r="Y71" s="184"/>
      <c r="Z71" s="184"/>
      <c r="AA71" s="184"/>
      <c r="AB71" s="185"/>
    </row>
    <row r="72" spans="1:28" s="89" customFormat="1" ht="11.25" customHeight="1">
      <c r="A72" s="83" t="s">
        <v>190</v>
      </c>
      <c r="B72" s="85"/>
      <c r="C72" s="85"/>
      <c r="D72" s="96">
        <v>6</v>
      </c>
      <c r="E72" s="91">
        <v>26.63</v>
      </c>
      <c r="F72" s="91">
        <v>26.332</v>
      </c>
      <c r="G72" s="91">
        <v>27.3</v>
      </c>
      <c r="H72" s="91">
        <f t="shared" si="14"/>
        <v>103.67613550053167</v>
      </c>
      <c r="I72" s="87"/>
      <c r="J72" s="97">
        <v>6</v>
      </c>
      <c r="K72" s="88">
        <v>274.71200000000005</v>
      </c>
      <c r="L72" s="88">
        <v>263.52000000000004</v>
      </c>
      <c r="M72" s="88">
        <v>269.42999999999995</v>
      </c>
      <c r="N72" s="87">
        <f t="shared" si="15"/>
        <v>102.24271402550089</v>
      </c>
      <c r="O72" s="72" t="s">
        <v>137</v>
      </c>
      <c r="P72" s="73"/>
      <c r="Q72" s="71"/>
      <c r="R72" s="69"/>
      <c r="S72" s="74" t="s">
        <v>356</v>
      </c>
      <c r="T72" s="74" t="s">
        <v>356</v>
      </c>
      <c r="U72" s="74" t="s">
        <v>139</v>
      </c>
      <c r="V72" s="75">
        <f>U73</f>
        <v>2018</v>
      </c>
      <c r="W72" s="68"/>
      <c r="X72" s="69"/>
      <c r="Y72" s="74" t="s">
        <v>356</v>
      </c>
      <c r="Z72" s="74" t="s">
        <v>356</v>
      </c>
      <c r="AA72" s="74" t="s">
        <v>139</v>
      </c>
      <c r="AB72" s="75">
        <f>AA73</f>
        <v>2018</v>
      </c>
    </row>
    <row r="73" spans="1:28" s="89" customFormat="1" ht="11.25" customHeight="1" thickBot="1">
      <c r="A73" s="83" t="s">
        <v>191</v>
      </c>
      <c r="B73" s="85"/>
      <c r="C73" s="85"/>
      <c r="D73" s="96">
        <v>4</v>
      </c>
      <c r="E73" s="91">
        <v>4.145</v>
      </c>
      <c r="F73" s="91">
        <v>4.065</v>
      </c>
      <c r="G73" s="91">
        <v>3.874</v>
      </c>
      <c r="H73" s="91">
        <f t="shared" si="14"/>
        <v>95.30135301353013</v>
      </c>
      <c r="I73" s="87"/>
      <c r="J73" s="97">
        <v>6</v>
      </c>
      <c r="K73" s="88">
        <v>258.956</v>
      </c>
      <c r="L73" s="88">
        <v>208.465</v>
      </c>
      <c r="M73" s="88">
        <v>181.548</v>
      </c>
      <c r="N73" s="87">
        <f t="shared" si="15"/>
        <v>87.08800038375746</v>
      </c>
      <c r="O73" s="92"/>
      <c r="P73" s="93"/>
      <c r="Q73" s="71"/>
      <c r="R73" s="79" t="s">
        <v>355</v>
      </c>
      <c r="S73" s="94">
        <f>U73-2</f>
        <v>2016</v>
      </c>
      <c r="T73" s="94">
        <f>U73-1</f>
        <v>2017</v>
      </c>
      <c r="U73" s="94">
        <v>2018</v>
      </c>
      <c r="V73" s="81" t="str">
        <f>CONCATENATE(T73,"=100")</f>
        <v>2017=100</v>
      </c>
      <c r="W73" s="68"/>
      <c r="X73" s="79" t="s">
        <v>355</v>
      </c>
      <c r="Y73" s="94">
        <f>AA73-2</f>
        <v>2016</v>
      </c>
      <c r="Z73" s="94">
        <f>AA73-1</f>
        <v>2017</v>
      </c>
      <c r="AA73" s="94">
        <v>2018</v>
      </c>
      <c r="AB73" s="81" t="str">
        <f>CONCATENATE(Z73,"=100")</f>
        <v>2017=100</v>
      </c>
    </row>
    <row r="74" spans="1:28" s="89" customFormat="1" ht="11.25" customHeight="1">
      <c r="A74" s="83" t="s">
        <v>192</v>
      </c>
      <c r="B74" s="85"/>
      <c r="C74" s="85"/>
      <c r="D74" s="96">
        <v>6</v>
      </c>
      <c r="E74" s="91">
        <v>13.153</v>
      </c>
      <c r="F74" s="91">
        <v>12.949</v>
      </c>
      <c r="G74" s="91">
        <v>13.137</v>
      </c>
      <c r="H74" s="91">
        <f t="shared" si="14"/>
        <v>101.45184956367288</v>
      </c>
      <c r="I74" s="87"/>
      <c r="J74" s="97">
        <v>6</v>
      </c>
      <c r="K74" s="88">
        <v>697.047</v>
      </c>
      <c r="L74" s="88">
        <v>787.297</v>
      </c>
      <c r="M74" s="88">
        <v>832.104</v>
      </c>
      <c r="N74" s="87">
        <f t="shared" si="15"/>
        <v>105.6912448542291</v>
      </c>
      <c r="O74" s="83"/>
      <c r="P74" s="83"/>
      <c r="Q74" s="83"/>
      <c r="R74" s="84"/>
      <c r="S74" s="85"/>
      <c r="T74" s="85"/>
      <c r="U74" s="85"/>
      <c r="V74" s="85">
        <f>IF(AND(T74&gt;0,U74&gt;0),U74*100/T74,"")</f>
      </c>
      <c r="W74" s="86"/>
      <c r="X74" s="86"/>
      <c r="Y74" s="87"/>
      <c r="Z74" s="87"/>
      <c r="AA74" s="87"/>
      <c r="AB74" s="88">
        <f>IF(AND(Z74&gt;0,AA74&gt;0),AA74*100/Z74,"")</f>
      </c>
    </row>
    <row r="75" spans="1:28" s="89" customFormat="1" ht="11.25" customHeight="1">
      <c r="A75" s="83" t="s">
        <v>193</v>
      </c>
      <c r="B75" s="85"/>
      <c r="C75" s="85"/>
      <c r="D75" s="96">
        <v>4</v>
      </c>
      <c r="E75" s="91">
        <v>7.464</v>
      </c>
      <c r="F75" s="91">
        <v>7.1365</v>
      </c>
      <c r="G75" s="91">
        <v>7.612</v>
      </c>
      <c r="H75" s="91">
        <f t="shared" si="14"/>
        <v>106.66293000770686</v>
      </c>
      <c r="I75" s="87"/>
      <c r="J75" s="97">
        <v>11</v>
      </c>
      <c r="K75" s="88">
        <v>403.331</v>
      </c>
      <c r="L75" s="88">
        <v>319.081</v>
      </c>
      <c r="M75" s="88">
        <v>0</v>
      </c>
      <c r="N75" s="87">
        <f t="shared" si="15"/>
      </c>
      <c r="O75" s="83" t="s">
        <v>141</v>
      </c>
      <c r="P75" s="83"/>
      <c r="Q75" s="83"/>
      <c r="R75" s="96"/>
      <c r="S75" s="85"/>
      <c r="T75" s="85"/>
      <c r="U75" s="85"/>
      <c r="V75" s="85">
        <f>IF(AND(T75&gt;0,U75&gt;0),U75*100/T75,"")</f>
      </c>
      <c r="W75" s="86"/>
      <c r="X75" s="97"/>
      <c r="Y75" s="87"/>
      <c r="Z75" s="87"/>
      <c r="AA75" s="87"/>
      <c r="AB75" s="88">
        <f>IF(AND(Z75&gt;0,AA75&gt;0),AA75*100/Z75,"")</f>
      </c>
    </row>
    <row r="76" spans="1:28" s="89" customFormat="1" ht="11.25" customHeight="1">
      <c r="A76" s="83" t="s">
        <v>194</v>
      </c>
      <c r="B76" s="85"/>
      <c r="C76" s="85"/>
      <c r="D76" s="96">
        <v>4</v>
      </c>
      <c r="E76" s="91">
        <v>24.762</v>
      </c>
      <c r="F76" s="91">
        <v>24.1505</v>
      </c>
      <c r="G76" s="91">
        <v>24.623</v>
      </c>
      <c r="H76" s="91">
        <f t="shared" si="14"/>
        <v>101.95648123227262</v>
      </c>
      <c r="I76" s="87"/>
      <c r="J76" s="97">
        <v>11</v>
      </c>
      <c r="K76" s="88">
        <v>1359.3460000000002</v>
      </c>
      <c r="L76" s="88">
        <v>1314.843</v>
      </c>
      <c r="M76" s="88">
        <v>0</v>
      </c>
      <c r="N76" s="87">
        <f t="shared" si="15"/>
      </c>
      <c r="O76" s="83" t="s">
        <v>188</v>
      </c>
      <c r="P76" s="85"/>
      <c r="Q76" s="85"/>
      <c r="R76" s="96">
        <v>6</v>
      </c>
      <c r="S76" s="91">
        <v>16.208237</v>
      </c>
      <c r="T76" s="91">
        <v>16.403</v>
      </c>
      <c r="U76" s="91">
        <v>15.397</v>
      </c>
      <c r="V76" s="91">
        <f>IF(AND(T76&gt;0,U76&gt;0),U76*100/T76,"")</f>
        <v>93.86697555325246</v>
      </c>
      <c r="W76" s="87"/>
      <c r="X76" s="97">
        <v>6</v>
      </c>
      <c r="Y76" s="88">
        <v>221.69380256788907</v>
      </c>
      <c r="Z76" s="88">
        <v>223.15000000000003</v>
      </c>
      <c r="AA76" s="88">
        <v>197.63400000000001</v>
      </c>
      <c r="AB76" s="88">
        <f>IF(AND(Z76&gt;0,AA76&gt;0),AA76*100/Z76,"")</f>
        <v>88.56553887519605</v>
      </c>
    </row>
    <row r="77" spans="1:14" s="89" customFormat="1" ht="11.25" customHeight="1">
      <c r="A77" s="83" t="s">
        <v>195</v>
      </c>
      <c r="B77" s="85"/>
      <c r="C77" s="85"/>
      <c r="D77" s="96">
        <v>5</v>
      </c>
      <c r="E77" s="91">
        <v>8.509</v>
      </c>
      <c r="F77" s="91">
        <v>8.253</v>
      </c>
      <c r="G77" s="91">
        <v>7.642</v>
      </c>
      <c r="H77" s="91">
        <f t="shared" si="14"/>
        <v>92.59663152792925</v>
      </c>
      <c r="I77" s="87"/>
      <c r="J77" s="97">
        <v>5</v>
      </c>
      <c r="K77" s="88">
        <v>163.64899999999997</v>
      </c>
      <c r="L77" s="88">
        <v>147.46200000000002</v>
      </c>
      <c r="M77" s="88">
        <v>141.898</v>
      </c>
      <c r="N77" s="87">
        <f t="shared" si="15"/>
        <v>96.22682453784702</v>
      </c>
    </row>
    <row r="78" spans="1:14" s="89" customFormat="1" ht="11.25" customHeight="1">
      <c r="A78" s="83" t="s">
        <v>322</v>
      </c>
      <c r="B78" s="85"/>
      <c r="C78" s="85"/>
      <c r="D78" s="96">
        <v>6</v>
      </c>
      <c r="E78" s="91">
        <v>14.263</v>
      </c>
      <c r="F78" s="91">
        <v>13.737</v>
      </c>
      <c r="G78" s="91">
        <v>16.215</v>
      </c>
      <c r="H78" s="91">
        <f t="shared" si="14"/>
        <v>118.03887311640096</v>
      </c>
      <c r="I78" s="87"/>
      <c r="J78" s="97">
        <v>6</v>
      </c>
      <c r="K78" s="88">
        <v>104.47200000000002</v>
      </c>
      <c r="L78" s="88">
        <v>87.43</v>
      </c>
      <c r="M78" s="88">
        <v>111.068</v>
      </c>
      <c r="N78" s="87">
        <f t="shared" si="15"/>
        <v>127.03648633192266</v>
      </c>
    </row>
    <row r="79" spans="1:28" s="89" customFormat="1" ht="11.25" customHeight="1">
      <c r="A79" s="83"/>
      <c r="B79" s="85"/>
      <c r="C79" s="85"/>
      <c r="D79" s="96"/>
      <c r="E79" s="91"/>
      <c r="F79" s="91"/>
      <c r="G79" s="91"/>
      <c r="H79" s="91"/>
      <c r="I79" s="87"/>
      <c r="J79" s="97"/>
      <c r="K79" s="88"/>
      <c r="L79" s="88"/>
      <c r="M79" s="88"/>
      <c r="N79" s="87"/>
      <c r="O79" s="66" t="s">
        <v>133</v>
      </c>
      <c r="P79" s="67"/>
      <c r="Q79" s="67"/>
      <c r="R79" s="67"/>
      <c r="S79" s="67"/>
      <c r="T79" s="67"/>
      <c r="U79" s="67"/>
      <c r="V79" s="67"/>
      <c r="W79" s="68"/>
      <c r="X79" s="68" t="s">
        <v>134</v>
      </c>
      <c r="Y79" s="68"/>
      <c r="Z79" s="68"/>
      <c r="AA79" s="68" t="s">
        <v>140</v>
      </c>
      <c r="AB79" s="68"/>
    </row>
    <row r="80" spans="1:28" s="89" customFormat="1" ht="11.25" customHeight="1" thickBot="1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 s="67"/>
      <c r="P80" s="67"/>
      <c r="Q80" s="67"/>
      <c r="R80" s="67"/>
      <c r="S80" s="67"/>
      <c r="T80" s="67"/>
      <c r="U80" s="67"/>
      <c r="V80" s="67"/>
      <c r="W80" s="68"/>
      <c r="X80" s="68"/>
      <c r="Y80" s="68"/>
      <c r="Z80" s="68"/>
      <c r="AA80" s="68"/>
      <c r="AB80" s="68"/>
    </row>
    <row r="81" spans="1:28" s="89" customFormat="1" ht="11.25" customHeight="1" thickBot="1">
      <c r="A81" s="181" t="s">
        <v>337</v>
      </c>
      <c r="B81" s="181"/>
      <c r="C81" s="181"/>
      <c r="D81" s="181"/>
      <c r="E81" s="181"/>
      <c r="F81" s="88"/>
      <c r="G81" s="88"/>
      <c r="H81" s="88"/>
      <c r="I81" s="86"/>
      <c r="J81" s="90"/>
      <c r="K81" s="88"/>
      <c r="L81" s="88"/>
      <c r="M81" s="88"/>
      <c r="N81" s="88"/>
      <c r="O81" s="69"/>
      <c r="P81" s="70"/>
      <c r="Q81" s="71"/>
      <c r="R81" s="183" t="s">
        <v>135</v>
      </c>
      <c r="S81" s="184"/>
      <c r="T81" s="184"/>
      <c r="U81" s="184"/>
      <c r="V81" s="185"/>
      <c r="W81" s="68"/>
      <c r="X81" s="183" t="s">
        <v>136</v>
      </c>
      <c r="Y81" s="184"/>
      <c r="Z81" s="184"/>
      <c r="AA81" s="184"/>
      <c r="AB81" s="185"/>
    </row>
    <row r="82" spans="1:28" s="89" customFormat="1" ht="11.25" customHeight="1">
      <c r="A82" s="181" t="s">
        <v>338</v>
      </c>
      <c r="B82" s="181"/>
      <c r="C82" s="181"/>
      <c r="D82" s="181"/>
      <c r="E82" s="181"/>
      <c r="F82" s="88"/>
      <c r="G82" s="88"/>
      <c r="H82" s="88"/>
      <c r="I82" s="86"/>
      <c r="J82" s="90"/>
      <c r="K82" s="88"/>
      <c r="L82" s="88"/>
      <c r="M82" s="88"/>
      <c r="N82" s="88"/>
      <c r="O82" s="72" t="s">
        <v>137</v>
      </c>
      <c r="P82" s="73"/>
      <c r="Q82" s="71"/>
      <c r="R82" s="69"/>
      <c r="S82" s="74" t="s">
        <v>138</v>
      </c>
      <c r="T82" s="74" t="s">
        <v>138</v>
      </c>
      <c r="U82" s="74" t="s">
        <v>139</v>
      </c>
      <c r="V82" s="75">
        <f>U83</f>
        <v>2020</v>
      </c>
      <c r="W82" s="68"/>
      <c r="X82" s="69"/>
      <c r="Y82" s="74" t="s">
        <v>138</v>
      </c>
      <c r="Z82" s="74" t="s">
        <v>138</v>
      </c>
      <c r="AA82" s="74" t="s">
        <v>139</v>
      </c>
      <c r="AB82" s="75">
        <f>AA83</f>
        <v>2020</v>
      </c>
    </row>
    <row r="83" spans="1:28" s="89" customFormat="1" ht="11.25" customHeight="1" thickBot="1">
      <c r="A83" s="181" t="s">
        <v>339</v>
      </c>
      <c r="B83" s="181"/>
      <c r="C83" s="181"/>
      <c r="D83" s="181"/>
      <c r="E83" s="181"/>
      <c r="F83" s="88"/>
      <c r="G83" s="88"/>
      <c r="H83" s="88"/>
      <c r="I83" s="86"/>
      <c r="J83" s="90"/>
      <c r="K83" s="88"/>
      <c r="L83" s="88"/>
      <c r="M83" s="88"/>
      <c r="N83" s="88"/>
      <c r="O83" s="92"/>
      <c r="P83" s="93"/>
      <c r="Q83" s="71"/>
      <c r="R83" s="79" t="s">
        <v>355</v>
      </c>
      <c r="S83" s="94">
        <f>U83-2</f>
        <v>2018</v>
      </c>
      <c r="T83" s="94">
        <f>U83-1</f>
        <v>2019</v>
      </c>
      <c r="U83" s="94">
        <v>2020</v>
      </c>
      <c r="V83" s="81" t="str">
        <f>CONCATENATE(T83,"=100")</f>
        <v>2019=100</v>
      </c>
      <c r="W83" s="68"/>
      <c r="X83" s="79" t="s">
        <v>355</v>
      </c>
      <c r="Y83" s="94">
        <f>AA83-2</f>
        <v>2018</v>
      </c>
      <c r="Z83" s="94">
        <f>AA83-1</f>
        <v>2019</v>
      </c>
      <c r="AA83" s="94">
        <v>2020</v>
      </c>
      <c r="AB83" s="81" t="str">
        <f>CONCATENATE(Z83,"=100")</f>
        <v>2019=100</v>
      </c>
    </row>
    <row r="84" spans="1:28" s="89" customFormat="1" ht="11.25" customHeight="1">
      <c r="A84" s="181" t="s">
        <v>340</v>
      </c>
      <c r="B84" s="181"/>
      <c r="C84" s="181"/>
      <c r="D84" s="181"/>
      <c r="E84" s="181"/>
      <c r="F84" s="88"/>
      <c r="G84" s="88"/>
      <c r="H84" s="88"/>
      <c r="I84" s="86"/>
      <c r="J84" s="90"/>
      <c r="K84" s="88"/>
      <c r="L84" s="88"/>
      <c r="M84" s="88"/>
      <c r="N84" s="88"/>
      <c r="O84" s="83"/>
      <c r="P84" s="83"/>
      <c r="Q84" s="83"/>
      <c r="R84" s="84"/>
      <c r="S84" s="85"/>
      <c r="T84" s="85"/>
      <c r="U84" s="85"/>
      <c r="V84" s="85">
        <f>IF(AND(T84&gt;0,U84&gt;0),U84*100/T84,"")</f>
      </c>
      <c r="W84" s="86"/>
      <c r="X84" s="86"/>
      <c r="Y84" s="87"/>
      <c r="Z84" s="87"/>
      <c r="AA84" s="87"/>
      <c r="AB84" s="88">
        <f>IF(AND(Z84&gt;0,AA84&gt;0),AA84*100/Z84,"")</f>
      </c>
    </row>
    <row r="85" spans="1:28" s="89" customFormat="1" ht="11.25" customHeight="1">
      <c r="A85" s="181" t="s">
        <v>341</v>
      </c>
      <c r="B85" s="181"/>
      <c r="C85" s="181"/>
      <c r="D85" s="181"/>
      <c r="E85" s="181"/>
      <c r="F85" s="88"/>
      <c r="G85" s="88"/>
      <c r="H85" s="88"/>
      <c r="I85" s="86"/>
      <c r="J85" s="90"/>
      <c r="K85" s="88"/>
      <c r="L85" s="88"/>
      <c r="M85" s="88"/>
      <c r="N85" s="88"/>
      <c r="O85" s="83" t="s">
        <v>141</v>
      </c>
      <c r="P85" s="83"/>
      <c r="Q85" s="83"/>
      <c r="R85" s="96"/>
      <c r="S85" s="85"/>
      <c r="T85" s="85"/>
      <c r="U85" s="85"/>
      <c r="V85" s="85">
        <f>IF(AND(T85&gt;0,U85&gt;0),U85*100/T85,"")</f>
      </c>
      <c r="W85" s="86"/>
      <c r="X85" s="97"/>
      <c r="Y85" s="87"/>
      <c r="Z85" s="87"/>
      <c r="AA85" s="87"/>
      <c r="AB85" s="88">
        <f>IF(AND(Z85&gt;0,AA85&gt;0),AA85*100/Z85,"")</f>
      </c>
    </row>
    <row r="86" spans="1:28" s="89" customFormat="1" ht="11.25" customHeight="1">
      <c r="A86" s="181" t="s">
        <v>342</v>
      </c>
      <c r="B86" s="181"/>
      <c r="C86" s="181"/>
      <c r="D86" s="181"/>
      <c r="E86" s="181"/>
      <c r="F86" s="88"/>
      <c r="G86" s="88"/>
      <c r="H86" s="88"/>
      <c r="I86" s="86"/>
      <c r="J86" s="90"/>
      <c r="K86" s="88"/>
      <c r="L86" s="88"/>
      <c r="M86" s="88"/>
      <c r="N86" s="88"/>
      <c r="O86" s="83" t="s">
        <v>142</v>
      </c>
      <c r="P86" s="85"/>
      <c r="Q86" s="85"/>
      <c r="R86" s="96">
        <v>6</v>
      </c>
      <c r="S86" s="91">
        <v>2.289</v>
      </c>
      <c r="T86" s="91">
        <v>2.325</v>
      </c>
      <c r="U86" s="91">
        <v>2.729</v>
      </c>
      <c r="V86" s="91">
        <f>IF(AND(T86&gt;0,U86&gt;0),U86*100/T86,"")</f>
        <v>117.3763440860215</v>
      </c>
      <c r="W86" s="87"/>
      <c r="X86" s="97">
        <v>3</v>
      </c>
      <c r="Y86" s="88">
        <v>58.20400000000001</v>
      </c>
      <c r="Z86" s="88">
        <v>66.987</v>
      </c>
      <c r="AA86" s="88">
        <v>0</v>
      </c>
      <c r="AB86" s="88">
        <f>IF(AND(Z86&gt;0,AA86&gt;0),AA86*100/Z86,"")</f>
      </c>
    </row>
    <row r="87" spans="1:14" s="89" customFormat="1" ht="11.25" customHeight="1">
      <c r="A87" s="181" t="s">
        <v>343</v>
      </c>
      <c r="B87" s="181"/>
      <c r="C87" s="181"/>
      <c r="D87" s="181"/>
      <c r="E87" s="181"/>
      <c r="F87" s="88"/>
      <c r="G87" s="88"/>
      <c r="H87" s="88">
        <f>IF(AND(F87&gt;0,G87&gt;0),G87*100/F87,"")</f>
      </c>
      <c r="I87" s="86"/>
      <c r="J87" s="90"/>
      <c r="K87" s="88"/>
      <c r="L87" s="88"/>
      <c r="M87" s="88"/>
      <c r="N87" s="88">
        <f>IF(AND(L87&gt;0,M87&gt;0),M87*100/L87,"")</f>
      </c>
    </row>
    <row r="88" spans="1:14" s="89" customFormat="1" ht="11.25" customHeight="1">
      <c r="A88" s="181" t="s">
        <v>344</v>
      </c>
      <c r="B88" s="181"/>
      <c r="C88" s="181"/>
      <c r="D88" s="181"/>
      <c r="E88" s="181"/>
      <c r="F88" s="88"/>
      <c r="G88" s="88"/>
      <c r="H88" s="88">
        <f>IF(AND(F88&gt;0,G88&gt;0),G88*100/F88,"")</f>
      </c>
      <c r="I88" s="86"/>
      <c r="J88" s="90"/>
      <c r="K88" s="88"/>
      <c r="L88" s="88"/>
      <c r="M88" s="88"/>
      <c r="N88" s="88">
        <f>IF(AND(L88&gt;0,M88&gt;0),M88*100/L88,"")</f>
      </c>
    </row>
    <row r="89" spans="1:28" s="89" customFormat="1" ht="11.25" customHeight="1">
      <c r="A89" s="182" t="s">
        <v>345</v>
      </c>
      <c r="B89" s="182"/>
      <c r="C89" s="182"/>
      <c r="D89" s="182"/>
      <c r="E89" s="182"/>
      <c r="F89" s="182"/>
      <c r="G89" s="182"/>
      <c r="H89" s="95"/>
      <c r="O89" s="178"/>
      <c r="P89" s="178"/>
      <c r="Q89" s="178"/>
      <c r="R89" s="178"/>
      <c r="S89" s="178"/>
      <c r="T89" s="178"/>
      <c r="U89" s="178"/>
      <c r="V89" s="178"/>
      <c r="W89" s="178"/>
      <c r="X89" s="178"/>
      <c r="Y89" s="178"/>
      <c r="Z89" s="178"/>
      <c r="AA89" s="178"/>
      <c r="AB89" s="178"/>
    </row>
    <row r="90" spans="1:28" s="89" customFormat="1" ht="11.25" customHeight="1">
      <c r="A90" s="179" t="s">
        <v>346</v>
      </c>
      <c r="B90" s="179"/>
      <c r="C90" s="179"/>
      <c r="D90" s="179"/>
      <c r="E90" s="179"/>
      <c r="O90" s="178" t="s">
        <v>350</v>
      </c>
      <c r="P90" s="178"/>
      <c r="Q90" s="178"/>
      <c r="R90" s="178"/>
      <c r="S90" s="178"/>
      <c r="T90" s="178"/>
      <c r="U90" s="178"/>
      <c r="V90" s="178"/>
      <c r="W90" s="178"/>
      <c r="X90" s="178"/>
      <c r="Y90" s="178"/>
      <c r="Z90" s="178"/>
      <c r="AA90" s="178"/>
      <c r="AB90" s="178"/>
    </row>
    <row r="91" spans="1:28" s="89" customFormat="1" ht="11.25" customHeight="1">
      <c r="A91" s="179" t="s">
        <v>347</v>
      </c>
      <c r="B91" s="179"/>
      <c r="C91" s="179"/>
      <c r="D91" s="179"/>
      <c r="E91" s="179"/>
      <c r="N91" s="155"/>
      <c r="O91" s="156" t="s">
        <v>351</v>
      </c>
      <c r="P91"/>
      <c r="Q91"/>
      <c r="R91"/>
      <c r="S91"/>
      <c r="T91"/>
      <c r="U91"/>
      <c r="V91"/>
      <c r="W91"/>
      <c r="X91"/>
      <c r="Y91"/>
      <c r="Z91"/>
      <c r="AA91"/>
      <c r="AB91"/>
    </row>
    <row r="92" spans="1:28" s="89" customFormat="1" ht="12" customHeight="1">
      <c r="A92" s="182" t="s">
        <v>348</v>
      </c>
      <c r="B92" s="182"/>
      <c r="C92" s="182"/>
      <c r="D92" s="182"/>
      <c r="E92" s="182"/>
      <c r="F92" s="182"/>
      <c r="G92" s="182"/>
      <c r="N92" s="155"/>
      <c r="O92" s="179" t="s">
        <v>352</v>
      </c>
      <c r="P92" s="179"/>
      <c r="Q92" s="179"/>
      <c r="R92" s="179"/>
      <c r="S92" s="95"/>
      <c r="T92" s="95"/>
      <c r="U92" s="95"/>
      <c r="V92" s="95"/>
      <c r="W92" s="95"/>
      <c r="X92" s="95"/>
      <c r="Y92" s="95"/>
      <c r="Z92" s="95"/>
      <c r="AA92" s="95"/>
      <c r="AB92" s="95"/>
    </row>
    <row r="93" spans="1:28" s="68" customFormat="1" ht="9" customHeight="1">
      <c r="A93" s="179" t="s">
        <v>349</v>
      </c>
      <c r="B93" s="179"/>
      <c r="C93" s="179"/>
      <c r="D93" s="179"/>
      <c r="E93" s="179"/>
      <c r="F93" s="179"/>
      <c r="G93" s="179"/>
      <c r="H93" s="179"/>
      <c r="I93" s="179"/>
      <c r="J93" s="179"/>
      <c r="K93" s="179"/>
      <c r="L93" s="179"/>
      <c r="M93" s="179"/>
      <c r="N93" s="179"/>
      <c r="O93" s="180" t="s">
        <v>353</v>
      </c>
      <c r="P93" s="180"/>
      <c r="Q93" s="180"/>
      <c r="R93" s="180"/>
      <c r="S93" s="180"/>
      <c r="T93" s="180"/>
      <c r="U93" s="180"/>
      <c r="V93" s="180"/>
      <c r="W93" s="180"/>
      <c r="X93" s="180"/>
      <c r="Y93" s="180"/>
      <c r="Z93" s="180"/>
      <c r="AA93" s="180"/>
      <c r="AB93" s="180"/>
    </row>
    <row r="94" spans="1:28" s="95" customFormat="1" ht="9.75" customHeight="1">
      <c r="A94" s="89"/>
      <c r="B94" s="89"/>
      <c r="C94" s="89"/>
      <c r="D94" s="90"/>
      <c r="E94" s="88"/>
      <c r="F94" s="88"/>
      <c r="G94" s="88"/>
      <c r="H94" s="88">
        <f>IF(AND(F94&gt;0,G94&gt;0),G94*100/F94,"")</f>
      </c>
      <c r="I94" s="86"/>
      <c r="J94" s="90"/>
      <c r="K94" s="88"/>
      <c r="L94" s="88"/>
      <c r="M94" s="88"/>
      <c r="N94" s="88">
        <f>IF(AND(L94&gt;0,M94&gt;0),M94*100/L94,"")</f>
      </c>
      <c r="O94"/>
      <c r="P94"/>
      <c r="Q94"/>
      <c r="R94"/>
      <c r="S94"/>
      <c r="T94"/>
      <c r="U94"/>
      <c r="V94"/>
      <c r="W94"/>
      <c r="X94"/>
      <c r="Y94"/>
      <c r="Z94"/>
      <c r="AA94"/>
      <c r="AB94"/>
    </row>
    <row r="95" spans="1:28" s="95" customFormat="1" ht="9" customHeight="1">
      <c r="A95" s="89"/>
      <c r="B95" s="89"/>
      <c r="C95" s="89"/>
      <c r="D95" s="90"/>
      <c r="E95" s="88"/>
      <c r="F95" s="88"/>
      <c r="G95" s="88"/>
      <c r="H95" s="88">
        <f>IF(AND(F95&gt;0,G95&gt;0),G95*100/F95,"")</f>
      </c>
      <c r="I95" s="86"/>
      <c r="J95" s="90"/>
      <c r="K95" s="88"/>
      <c r="L95" s="88"/>
      <c r="M95" s="88"/>
      <c r="N95" s="88">
        <f>IF(AND(L95&gt;0,M95&gt;0),M95*100/L95,"")</f>
      </c>
      <c r="O95" s="68" t="s">
        <v>354</v>
      </c>
      <c r="P95" s="68"/>
      <c r="Q95" s="68"/>
      <c r="R95" s="68"/>
      <c r="S95" s="68"/>
      <c r="T95" s="68"/>
      <c r="U95" s="68"/>
      <c r="V95" s="68"/>
      <c r="W95" s="68"/>
      <c r="X95" s="68"/>
      <c r="Y95" s="68"/>
      <c r="Z95" s="68"/>
      <c r="AA95" s="68"/>
      <c r="AB95" s="68"/>
    </row>
    <row r="96" spans="1:28" s="95" customFormat="1" ht="11.25">
      <c r="A96" s="89"/>
      <c r="B96" s="89"/>
      <c r="C96" s="89"/>
      <c r="D96" s="90"/>
      <c r="E96" s="88"/>
      <c r="F96" s="88"/>
      <c r="G96" s="88"/>
      <c r="H96" s="88">
        <f>IF(AND(F96&gt;0,G96&gt;0),G96*100/F96,"")</f>
      </c>
      <c r="I96" s="86"/>
      <c r="J96" s="90"/>
      <c r="K96" s="88"/>
      <c r="L96" s="88"/>
      <c r="M96" s="88"/>
      <c r="N96" s="88">
        <f>IF(AND(L96&gt;0,M96&gt;0),M96*100/L96,"")</f>
      </c>
      <c r="O96" s="89"/>
      <c r="P96" s="65"/>
      <c r="Q96" s="89"/>
      <c r="R96" s="89"/>
      <c r="S96" s="89"/>
      <c r="T96" s="89"/>
      <c r="U96" s="89"/>
      <c r="V96" s="89"/>
      <c r="W96" s="89"/>
      <c r="X96" s="89"/>
      <c r="Y96" s="89"/>
      <c r="Z96" s="89"/>
      <c r="AA96" s="89"/>
      <c r="AB96" s="89"/>
    </row>
    <row r="97" spans="1:28" s="95" customFormat="1" ht="11.25">
      <c r="A97" s="89"/>
      <c r="B97" s="89"/>
      <c r="C97" s="89"/>
      <c r="D97" s="90"/>
      <c r="E97" s="88"/>
      <c r="F97" s="88"/>
      <c r="G97" s="88"/>
      <c r="H97" s="88">
        <f>IF(AND(F97&gt;0,G97&gt;0),G97*100/F97,"")</f>
      </c>
      <c r="I97" s="86"/>
      <c r="J97" s="90"/>
      <c r="K97" s="88"/>
      <c r="L97" s="88"/>
      <c r="M97" s="88"/>
      <c r="N97" s="88">
        <f>IF(AND(L97&gt;0,M97&gt;0),M97*100/L97,"")</f>
      </c>
      <c r="O97" s="89"/>
      <c r="P97" s="65"/>
      <c r="Q97" s="89"/>
      <c r="R97" s="89"/>
      <c r="S97" s="89"/>
      <c r="T97" s="89"/>
      <c r="U97" s="89"/>
      <c r="V97" s="89"/>
      <c r="W97" s="89"/>
      <c r="X97" s="89"/>
      <c r="Y97" s="89"/>
      <c r="Z97" s="89"/>
      <c r="AA97" s="89"/>
      <c r="AB97" s="89"/>
    </row>
    <row r="98" spans="1:28" s="95" customFormat="1" ht="11.25" customHeight="1">
      <c r="A98" s="89"/>
      <c r="B98" s="89"/>
      <c r="C98" s="89"/>
      <c r="D98" s="90"/>
      <c r="E98" s="87"/>
      <c r="F98" s="87"/>
      <c r="G98" s="87"/>
      <c r="H98" s="87"/>
      <c r="I98" s="86"/>
      <c r="J98" s="90"/>
      <c r="K98" s="87"/>
      <c r="L98" s="87"/>
      <c r="M98" s="87"/>
      <c r="N98" s="87"/>
      <c r="O98" s="89"/>
      <c r="P98" s="65"/>
      <c r="Q98" s="89"/>
      <c r="R98" s="89"/>
      <c r="S98" s="89"/>
      <c r="T98" s="89"/>
      <c r="U98" s="89"/>
      <c r="V98" s="89"/>
      <c r="W98" s="89"/>
      <c r="X98" s="89"/>
      <c r="Y98" s="89"/>
      <c r="Z98" s="89"/>
      <c r="AA98" s="89"/>
      <c r="AB98" s="89"/>
    </row>
    <row r="99" spans="1:28" s="95" customFormat="1" ht="11.25" customHeight="1">
      <c r="A99" s="89"/>
      <c r="B99" s="89"/>
      <c r="C99" s="89"/>
      <c r="D99" s="90"/>
      <c r="E99" s="88"/>
      <c r="F99" s="88"/>
      <c r="G99" s="88"/>
      <c r="H99" s="88">
        <f aca="true" t="shared" si="16" ref="H99:H121">IF(AND(F99&gt;0,G99&gt;0),G99*100/F99,"")</f>
      </c>
      <c r="I99" s="86"/>
      <c r="J99" s="90"/>
      <c r="K99" s="88"/>
      <c r="L99" s="88"/>
      <c r="M99" s="88"/>
      <c r="N99" s="88">
        <f aca="true" t="shared" si="17" ref="N99:N121">IF(AND(L99&gt;0,M99&gt;0),M99*100/L99,"")</f>
      </c>
      <c r="O99" s="89"/>
      <c r="P99" s="89"/>
      <c r="Q99" s="89"/>
      <c r="R99" s="89"/>
      <c r="S99" s="89"/>
      <c r="T99" s="89"/>
      <c r="U99" s="89"/>
      <c r="V99" s="89"/>
      <c r="W99" s="89"/>
      <c r="X99" s="89"/>
      <c r="Y99" s="89"/>
      <c r="Z99" s="89"/>
      <c r="AA99" s="89"/>
      <c r="AB99" s="89"/>
    </row>
    <row r="100" spans="1:28" s="95" customFormat="1" ht="11.25" customHeight="1">
      <c r="A100" s="89"/>
      <c r="B100" s="89"/>
      <c r="C100" s="89"/>
      <c r="D100" s="90"/>
      <c r="E100" s="88"/>
      <c r="F100" s="88"/>
      <c r="G100" s="88"/>
      <c r="H100" s="88">
        <f t="shared" si="16"/>
      </c>
      <c r="I100" s="86"/>
      <c r="J100" s="90"/>
      <c r="K100" s="88"/>
      <c r="L100" s="88"/>
      <c r="M100" s="88"/>
      <c r="N100" s="88">
        <f t="shared" si="17"/>
      </c>
      <c r="O100" s="89"/>
      <c r="P100" s="89"/>
      <c r="Q100" s="89"/>
      <c r="R100" s="89"/>
      <c r="S100" s="89"/>
      <c r="T100" s="89"/>
      <c r="U100" s="89"/>
      <c r="V100" s="89"/>
      <c r="W100" s="89"/>
      <c r="X100" s="89"/>
      <c r="Y100" s="89"/>
      <c r="Z100" s="89"/>
      <c r="AA100" s="89"/>
      <c r="AB100" s="89"/>
    </row>
    <row r="101" spans="1:28" ht="11.25" customHeight="1">
      <c r="A101" s="89"/>
      <c r="B101" s="89"/>
      <c r="C101" s="89"/>
      <c r="D101" s="90"/>
      <c r="E101" s="88"/>
      <c r="F101" s="88"/>
      <c r="G101" s="88"/>
      <c r="H101" s="88">
        <f t="shared" si="16"/>
      </c>
      <c r="I101" s="86"/>
      <c r="J101" s="90"/>
      <c r="K101" s="88"/>
      <c r="L101" s="88"/>
      <c r="M101" s="88"/>
      <c r="N101" s="88">
        <f t="shared" si="17"/>
      </c>
      <c r="O101" s="89"/>
      <c r="P101" s="89"/>
      <c r="Q101" s="89"/>
      <c r="R101" s="89"/>
      <c r="S101" s="89"/>
      <c r="T101" s="89"/>
      <c r="U101" s="89"/>
      <c r="V101" s="89"/>
      <c r="W101" s="89"/>
      <c r="X101" s="89"/>
      <c r="Y101" s="89"/>
      <c r="Z101" s="89"/>
      <c r="AA101" s="89"/>
      <c r="AB101" s="89"/>
    </row>
    <row r="102" spans="1:28" ht="11.25" customHeight="1">
      <c r="A102" s="89"/>
      <c r="B102" s="89"/>
      <c r="C102" s="89"/>
      <c r="D102" s="90"/>
      <c r="E102" s="88"/>
      <c r="F102" s="88"/>
      <c r="G102" s="88"/>
      <c r="H102" s="88">
        <f t="shared" si="16"/>
      </c>
      <c r="I102" s="86"/>
      <c r="J102" s="90"/>
      <c r="K102" s="88"/>
      <c r="L102" s="88"/>
      <c r="M102" s="88"/>
      <c r="N102" s="88">
        <f t="shared" si="17"/>
      </c>
      <c r="O102" s="89"/>
      <c r="P102" s="89"/>
      <c r="Q102" s="89"/>
      <c r="R102" s="89"/>
      <c r="S102" s="89"/>
      <c r="T102" s="89"/>
      <c r="U102" s="89"/>
      <c r="V102" s="89"/>
      <c r="W102" s="89"/>
      <c r="X102" s="89"/>
      <c r="Y102" s="89"/>
      <c r="Z102" s="89"/>
      <c r="AA102" s="89"/>
      <c r="AB102" s="89"/>
    </row>
    <row r="103" spans="1:28" ht="11.25" customHeight="1">
      <c r="A103" s="89"/>
      <c r="B103" s="89"/>
      <c r="C103" s="89"/>
      <c r="D103" s="90"/>
      <c r="E103" s="88"/>
      <c r="F103" s="88"/>
      <c r="G103" s="88"/>
      <c r="H103" s="88">
        <f t="shared" si="16"/>
      </c>
      <c r="I103" s="86"/>
      <c r="J103" s="90"/>
      <c r="K103" s="88"/>
      <c r="L103" s="88"/>
      <c r="M103" s="88"/>
      <c r="N103" s="88">
        <f t="shared" si="17"/>
      </c>
      <c r="O103" s="89"/>
      <c r="P103" s="89"/>
      <c r="Q103" s="89"/>
      <c r="R103" s="89"/>
      <c r="S103" s="89"/>
      <c r="T103" s="89"/>
      <c r="U103" s="89"/>
      <c r="V103" s="89"/>
      <c r="W103" s="89"/>
      <c r="X103" s="89"/>
      <c r="Y103" s="89"/>
      <c r="Z103" s="89"/>
      <c r="AA103" s="89"/>
      <c r="AB103" s="89"/>
    </row>
    <row r="104" spans="1:28" ht="11.25" customHeight="1">
      <c r="A104" s="89"/>
      <c r="B104" s="89"/>
      <c r="C104" s="89"/>
      <c r="D104" s="90"/>
      <c r="E104" s="88"/>
      <c r="F104" s="88"/>
      <c r="G104" s="88"/>
      <c r="H104" s="88">
        <f t="shared" si="16"/>
      </c>
      <c r="I104" s="86"/>
      <c r="J104" s="90"/>
      <c r="K104" s="88"/>
      <c r="L104" s="88"/>
      <c r="M104" s="88"/>
      <c r="N104" s="88">
        <f t="shared" si="17"/>
      </c>
      <c r="O104" s="89"/>
      <c r="P104" s="89"/>
      <c r="Q104" s="89"/>
      <c r="R104" s="89"/>
      <c r="S104" s="89"/>
      <c r="T104" s="89"/>
      <c r="U104" s="89"/>
      <c r="V104" s="89"/>
      <c r="W104" s="89"/>
      <c r="X104" s="89"/>
      <c r="Y104" s="89"/>
      <c r="Z104" s="89"/>
      <c r="AA104" s="89"/>
      <c r="AB104" s="89"/>
    </row>
    <row r="105" spans="1:28" ht="11.25" customHeight="1">
      <c r="A105" s="89"/>
      <c r="B105" s="89"/>
      <c r="C105" s="89"/>
      <c r="D105" s="90"/>
      <c r="E105" s="88"/>
      <c r="F105" s="88"/>
      <c r="G105" s="88"/>
      <c r="H105" s="88">
        <f t="shared" si="16"/>
      </c>
      <c r="I105" s="86"/>
      <c r="J105" s="90"/>
      <c r="K105" s="88"/>
      <c r="L105" s="88"/>
      <c r="M105" s="88"/>
      <c r="N105" s="88">
        <f t="shared" si="17"/>
      </c>
      <c r="O105" s="89"/>
      <c r="P105" s="89"/>
      <c r="Q105" s="89"/>
      <c r="R105" s="89"/>
      <c r="S105" s="89"/>
      <c r="T105" s="89"/>
      <c r="U105" s="89"/>
      <c r="V105" s="89"/>
      <c r="W105" s="89"/>
      <c r="X105" s="89"/>
      <c r="Y105" s="89"/>
      <c r="Z105" s="89"/>
      <c r="AA105" s="89"/>
      <c r="AB105" s="89"/>
    </row>
    <row r="106" spans="1:28" ht="11.25" customHeight="1">
      <c r="A106" s="89"/>
      <c r="B106" s="89"/>
      <c r="C106" s="89"/>
      <c r="D106" s="90"/>
      <c r="E106" s="88"/>
      <c r="F106" s="88"/>
      <c r="G106" s="88"/>
      <c r="H106" s="88">
        <f t="shared" si="16"/>
      </c>
      <c r="I106" s="86"/>
      <c r="J106" s="90"/>
      <c r="K106" s="88"/>
      <c r="L106" s="88"/>
      <c r="M106" s="88"/>
      <c r="N106" s="88">
        <f t="shared" si="17"/>
      </c>
      <c r="O106" s="89"/>
      <c r="P106" s="89"/>
      <c r="Q106" s="89"/>
      <c r="R106" s="89"/>
      <c r="S106" s="89"/>
      <c r="T106" s="89"/>
      <c r="U106" s="89"/>
      <c r="V106" s="89"/>
      <c r="W106" s="89"/>
      <c r="X106" s="89"/>
      <c r="Y106" s="89"/>
      <c r="Z106" s="89"/>
      <c r="AA106" s="89"/>
      <c r="AB106" s="89"/>
    </row>
    <row r="107" spans="1:28" ht="11.25" customHeight="1">
      <c r="A107" s="89"/>
      <c r="B107" s="89"/>
      <c r="C107" s="89"/>
      <c r="D107" s="90"/>
      <c r="E107" s="88"/>
      <c r="F107" s="88"/>
      <c r="G107" s="88"/>
      <c r="H107" s="88">
        <f t="shared" si="16"/>
      </c>
      <c r="I107" s="86"/>
      <c r="J107" s="90"/>
      <c r="K107" s="88"/>
      <c r="L107" s="88"/>
      <c r="M107" s="88"/>
      <c r="N107" s="88">
        <f t="shared" si="17"/>
      </c>
      <c r="O107" s="89"/>
      <c r="P107" s="89"/>
      <c r="Q107" s="89"/>
      <c r="R107" s="89"/>
      <c r="S107" s="89"/>
      <c r="T107" s="89"/>
      <c r="U107" s="89"/>
      <c r="V107" s="89"/>
      <c r="W107" s="89"/>
      <c r="X107" s="89"/>
      <c r="Y107" s="89"/>
      <c r="Z107" s="89"/>
      <c r="AA107" s="89"/>
      <c r="AB107" s="89"/>
    </row>
    <row r="108" spans="1:28" ht="11.25" customHeight="1">
      <c r="A108" s="89"/>
      <c r="B108" s="89"/>
      <c r="C108" s="89"/>
      <c r="D108" s="90"/>
      <c r="E108" s="88"/>
      <c r="F108" s="88"/>
      <c r="G108" s="88"/>
      <c r="H108" s="88">
        <f t="shared" si="16"/>
      </c>
      <c r="I108" s="86"/>
      <c r="J108" s="90"/>
      <c r="K108" s="88"/>
      <c r="L108" s="88"/>
      <c r="M108" s="88"/>
      <c r="N108" s="88">
        <f t="shared" si="17"/>
      </c>
      <c r="O108" s="89"/>
      <c r="P108" s="89"/>
      <c r="Q108" s="89"/>
      <c r="R108" s="89"/>
      <c r="S108" s="89"/>
      <c r="T108" s="89"/>
      <c r="U108" s="89"/>
      <c r="V108" s="89"/>
      <c r="W108" s="89"/>
      <c r="X108" s="89"/>
      <c r="Y108" s="89"/>
      <c r="Z108" s="89"/>
      <c r="AA108" s="89"/>
      <c r="AB108" s="89"/>
    </row>
    <row r="109" spans="1:28" ht="11.25" customHeight="1">
      <c r="A109" s="89"/>
      <c r="B109" s="89"/>
      <c r="C109" s="89"/>
      <c r="D109" s="90"/>
      <c r="E109" s="88"/>
      <c r="F109" s="88"/>
      <c r="G109" s="88"/>
      <c r="H109" s="88">
        <f t="shared" si="16"/>
      </c>
      <c r="I109" s="86"/>
      <c r="J109" s="90"/>
      <c r="K109" s="88"/>
      <c r="L109" s="88"/>
      <c r="M109" s="88"/>
      <c r="N109" s="88">
        <f t="shared" si="17"/>
      </c>
      <c r="O109" s="89"/>
      <c r="P109" s="89"/>
      <c r="Q109" s="89"/>
      <c r="R109" s="89"/>
      <c r="S109" s="89"/>
      <c r="T109" s="89"/>
      <c r="U109" s="89"/>
      <c r="V109" s="89"/>
      <c r="W109" s="89"/>
      <c r="X109" s="89"/>
      <c r="Y109" s="89"/>
      <c r="Z109" s="89"/>
      <c r="AA109" s="89"/>
      <c r="AB109" s="89"/>
    </row>
    <row r="110" spans="1:28" ht="11.25" customHeight="1">
      <c r="A110" s="89"/>
      <c r="B110" s="89"/>
      <c r="C110" s="89"/>
      <c r="D110" s="90"/>
      <c r="E110" s="88"/>
      <c r="F110" s="88"/>
      <c r="G110" s="88"/>
      <c r="H110" s="88">
        <f t="shared" si="16"/>
      </c>
      <c r="I110" s="86"/>
      <c r="J110" s="90"/>
      <c r="K110" s="88"/>
      <c r="L110" s="88"/>
      <c r="M110" s="88"/>
      <c r="N110" s="88">
        <f t="shared" si="17"/>
      </c>
      <c r="O110" s="89"/>
      <c r="P110" s="89"/>
      <c r="Q110" s="89"/>
      <c r="R110" s="89"/>
      <c r="S110" s="89"/>
      <c r="T110" s="89"/>
      <c r="U110" s="89"/>
      <c r="V110" s="89"/>
      <c r="W110" s="89"/>
      <c r="X110" s="89"/>
      <c r="Y110" s="89"/>
      <c r="Z110" s="89"/>
      <c r="AA110" s="89"/>
      <c r="AB110" s="89"/>
    </row>
    <row r="111" spans="1:28" ht="11.25" customHeight="1">
      <c r="A111" s="89"/>
      <c r="B111" s="89"/>
      <c r="C111" s="89"/>
      <c r="D111" s="90"/>
      <c r="E111" s="88"/>
      <c r="F111" s="88"/>
      <c r="G111" s="88"/>
      <c r="H111" s="88">
        <f t="shared" si="16"/>
      </c>
      <c r="I111" s="86"/>
      <c r="J111" s="90"/>
      <c r="K111" s="88"/>
      <c r="L111" s="88"/>
      <c r="M111" s="88"/>
      <c r="N111" s="88">
        <f t="shared" si="17"/>
      </c>
      <c r="O111" s="89"/>
      <c r="P111" s="89"/>
      <c r="Q111" s="89"/>
      <c r="R111" s="89"/>
      <c r="S111" s="89"/>
      <c r="T111" s="89"/>
      <c r="U111" s="89"/>
      <c r="V111" s="89"/>
      <c r="W111" s="89"/>
      <c r="X111" s="89"/>
      <c r="Y111" s="89"/>
      <c r="Z111" s="89"/>
      <c r="AA111" s="89"/>
      <c r="AB111" s="89"/>
    </row>
    <row r="112" spans="1:28" ht="11.25" customHeight="1">
      <c r="A112" s="89"/>
      <c r="B112" s="89"/>
      <c r="C112" s="89"/>
      <c r="D112" s="90"/>
      <c r="E112" s="88"/>
      <c r="F112" s="88"/>
      <c r="G112" s="88"/>
      <c r="H112" s="88">
        <f t="shared" si="16"/>
      </c>
      <c r="I112" s="86"/>
      <c r="J112" s="90"/>
      <c r="K112" s="88"/>
      <c r="L112" s="88"/>
      <c r="M112" s="88"/>
      <c r="N112" s="88">
        <f t="shared" si="17"/>
      </c>
      <c r="O112" s="89"/>
      <c r="P112" s="89"/>
      <c r="Q112" s="89"/>
      <c r="R112" s="89"/>
      <c r="S112" s="89"/>
      <c r="T112" s="89"/>
      <c r="U112" s="89"/>
      <c r="V112" s="89"/>
      <c r="W112" s="89"/>
      <c r="X112" s="89"/>
      <c r="Y112" s="89"/>
      <c r="Z112" s="89"/>
      <c r="AA112" s="89"/>
      <c r="AB112" s="89"/>
    </row>
    <row r="113" spans="1:28" ht="11.25" customHeight="1">
      <c r="A113" s="89"/>
      <c r="B113" s="89"/>
      <c r="C113" s="89"/>
      <c r="D113" s="90"/>
      <c r="E113" s="88"/>
      <c r="F113" s="88"/>
      <c r="G113" s="88"/>
      <c r="H113" s="88">
        <f t="shared" si="16"/>
      </c>
      <c r="I113" s="86"/>
      <c r="J113" s="90"/>
      <c r="K113" s="88"/>
      <c r="L113" s="88"/>
      <c r="M113" s="88"/>
      <c r="N113" s="88">
        <f t="shared" si="17"/>
      </c>
      <c r="O113" s="89"/>
      <c r="P113" s="89"/>
      <c r="Q113" s="89"/>
      <c r="R113" s="89"/>
      <c r="S113" s="89"/>
      <c r="T113" s="89"/>
      <c r="U113" s="89"/>
      <c r="V113" s="89"/>
      <c r="W113" s="89"/>
      <c r="X113" s="89"/>
      <c r="Y113" s="89"/>
      <c r="Z113" s="89"/>
      <c r="AA113" s="89"/>
      <c r="AB113" s="89"/>
    </row>
    <row r="114" spans="1:28" ht="11.25" customHeight="1">
      <c r="A114" s="89"/>
      <c r="B114" s="89"/>
      <c r="C114" s="89"/>
      <c r="D114" s="90"/>
      <c r="E114" s="88"/>
      <c r="F114" s="88"/>
      <c r="G114" s="88"/>
      <c r="H114" s="88">
        <f t="shared" si="16"/>
      </c>
      <c r="I114" s="86"/>
      <c r="J114" s="90"/>
      <c r="K114" s="88"/>
      <c r="L114" s="88"/>
      <c r="M114" s="88"/>
      <c r="N114" s="88">
        <f t="shared" si="17"/>
      </c>
      <c r="O114" s="89"/>
      <c r="P114" s="89"/>
      <c r="Q114" s="89"/>
      <c r="R114" s="89"/>
      <c r="S114" s="89"/>
      <c r="T114" s="89"/>
      <c r="U114" s="89"/>
      <c r="V114" s="89"/>
      <c r="W114" s="89"/>
      <c r="X114" s="89"/>
      <c r="Y114" s="89"/>
      <c r="Z114" s="89"/>
      <c r="AA114" s="89"/>
      <c r="AB114" s="89"/>
    </row>
    <row r="115" spans="1:28" ht="11.25" customHeight="1">
      <c r="A115" s="89"/>
      <c r="B115" s="89"/>
      <c r="C115" s="89"/>
      <c r="D115" s="90"/>
      <c r="E115" s="88"/>
      <c r="F115" s="88"/>
      <c r="G115" s="88"/>
      <c r="H115" s="88">
        <f t="shared" si="16"/>
      </c>
      <c r="I115" s="86"/>
      <c r="J115" s="90"/>
      <c r="K115" s="88"/>
      <c r="L115" s="88"/>
      <c r="M115" s="88"/>
      <c r="N115" s="88">
        <f t="shared" si="17"/>
      </c>
      <c r="O115" s="89"/>
      <c r="P115" s="89"/>
      <c r="Q115" s="89"/>
      <c r="R115" s="89"/>
      <c r="S115" s="89"/>
      <c r="T115" s="89"/>
      <c r="U115" s="89"/>
      <c r="V115" s="89"/>
      <c r="W115" s="89"/>
      <c r="X115" s="89"/>
      <c r="Y115" s="89"/>
      <c r="Z115" s="89"/>
      <c r="AA115" s="89"/>
      <c r="AB115" s="89"/>
    </row>
    <row r="116" spans="1:28" ht="11.25" customHeight="1">
      <c r="A116" s="89"/>
      <c r="B116" s="89"/>
      <c r="C116" s="89"/>
      <c r="D116" s="90"/>
      <c r="E116" s="88"/>
      <c r="F116" s="88"/>
      <c r="G116" s="88"/>
      <c r="H116" s="88">
        <f t="shared" si="16"/>
      </c>
      <c r="I116" s="86"/>
      <c r="J116" s="90"/>
      <c r="K116" s="88"/>
      <c r="L116" s="88"/>
      <c r="M116" s="88"/>
      <c r="N116" s="88">
        <f t="shared" si="17"/>
      </c>
      <c r="O116" s="89"/>
      <c r="P116" s="89"/>
      <c r="Q116" s="89"/>
      <c r="R116" s="89"/>
      <c r="S116" s="89"/>
      <c r="T116" s="89"/>
      <c r="U116" s="89"/>
      <c r="V116" s="89"/>
      <c r="W116" s="89"/>
      <c r="X116" s="89"/>
      <c r="Y116" s="89"/>
      <c r="Z116" s="89"/>
      <c r="AA116" s="89"/>
      <c r="AB116" s="89"/>
    </row>
    <row r="117" spans="1:28" ht="11.25" customHeight="1">
      <c r="A117" s="89"/>
      <c r="B117" s="89"/>
      <c r="C117" s="89"/>
      <c r="D117" s="90"/>
      <c r="E117" s="88"/>
      <c r="F117" s="88"/>
      <c r="G117" s="88"/>
      <c r="H117" s="88">
        <f t="shared" si="16"/>
      </c>
      <c r="I117" s="86"/>
      <c r="J117" s="90"/>
      <c r="K117" s="88"/>
      <c r="L117" s="88"/>
      <c r="M117" s="88"/>
      <c r="N117" s="88">
        <f t="shared" si="17"/>
      </c>
      <c r="O117" s="89"/>
      <c r="P117" s="89"/>
      <c r="Q117" s="89"/>
      <c r="R117" s="89"/>
      <c r="S117" s="89"/>
      <c r="T117" s="89"/>
      <c r="U117" s="89"/>
      <c r="V117" s="89"/>
      <c r="W117" s="89"/>
      <c r="X117" s="89"/>
      <c r="Y117" s="89"/>
      <c r="Z117" s="89"/>
      <c r="AA117" s="89"/>
      <c r="AB117" s="89"/>
    </row>
    <row r="118" spans="1:28" ht="11.25" customHeight="1">
      <c r="A118" s="89"/>
      <c r="B118" s="89"/>
      <c r="C118" s="89"/>
      <c r="D118" s="90"/>
      <c r="E118" s="88"/>
      <c r="F118" s="88"/>
      <c r="G118" s="88"/>
      <c r="H118" s="88">
        <f t="shared" si="16"/>
      </c>
      <c r="I118" s="86"/>
      <c r="J118" s="90"/>
      <c r="K118" s="88"/>
      <c r="L118" s="88"/>
      <c r="M118" s="88"/>
      <c r="N118" s="88">
        <f t="shared" si="17"/>
      </c>
      <c r="O118" s="89"/>
      <c r="P118" s="89"/>
      <c r="Q118" s="89"/>
      <c r="R118" s="89"/>
      <c r="S118" s="89"/>
      <c r="T118" s="89"/>
      <c r="U118" s="89"/>
      <c r="V118" s="89"/>
      <c r="W118" s="89"/>
      <c r="X118" s="89"/>
      <c r="Y118" s="89"/>
      <c r="Z118" s="89"/>
      <c r="AA118" s="89"/>
      <c r="AB118" s="89"/>
    </row>
    <row r="119" spans="1:28" ht="11.25" customHeight="1">
      <c r="A119" s="89"/>
      <c r="B119" s="89"/>
      <c r="C119" s="89"/>
      <c r="D119" s="90"/>
      <c r="E119" s="88"/>
      <c r="F119" s="88"/>
      <c r="G119" s="88"/>
      <c r="H119" s="88">
        <f t="shared" si="16"/>
      </c>
      <c r="I119" s="86"/>
      <c r="J119" s="90"/>
      <c r="K119" s="88"/>
      <c r="L119" s="88"/>
      <c r="M119" s="88"/>
      <c r="N119" s="88">
        <f t="shared" si="17"/>
      </c>
      <c r="O119" s="89"/>
      <c r="P119" s="89"/>
      <c r="Q119" s="89"/>
      <c r="R119" s="89"/>
      <c r="S119" s="89"/>
      <c r="T119" s="89"/>
      <c r="U119" s="89"/>
      <c r="V119" s="89"/>
      <c r="W119" s="89"/>
      <c r="X119" s="89"/>
      <c r="Y119" s="89"/>
      <c r="Z119" s="89"/>
      <c r="AA119" s="89"/>
      <c r="AB119" s="89"/>
    </row>
    <row r="120" spans="1:28" ht="11.25" customHeight="1">
      <c r="A120" s="89"/>
      <c r="B120" s="89"/>
      <c r="C120" s="89"/>
      <c r="D120" s="90"/>
      <c r="E120" s="88"/>
      <c r="F120" s="88"/>
      <c r="G120" s="88"/>
      <c r="H120" s="88">
        <f t="shared" si="16"/>
      </c>
      <c r="I120" s="86"/>
      <c r="J120" s="90"/>
      <c r="K120" s="88"/>
      <c r="L120" s="88"/>
      <c r="M120" s="88"/>
      <c r="N120" s="88">
        <f t="shared" si="17"/>
      </c>
      <c r="O120" s="89"/>
      <c r="P120" s="89"/>
      <c r="Q120" s="89"/>
      <c r="R120" s="89"/>
      <c r="S120" s="89"/>
      <c r="T120" s="89"/>
      <c r="U120" s="89"/>
      <c r="V120" s="89"/>
      <c r="W120" s="89"/>
      <c r="X120" s="89"/>
      <c r="Y120" s="89"/>
      <c r="Z120" s="89"/>
      <c r="AA120" s="89"/>
      <c r="AB120" s="89"/>
    </row>
    <row r="121" spans="1:28" ht="11.25" customHeight="1">
      <c r="A121" s="89"/>
      <c r="B121" s="89"/>
      <c r="C121" s="89"/>
      <c r="D121" s="90"/>
      <c r="E121" s="88"/>
      <c r="F121" s="88"/>
      <c r="G121" s="88"/>
      <c r="H121" s="88">
        <f t="shared" si="16"/>
      </c>
      <c r="I121" s="86"/>
      <c r="J121" s="90"/>
      <c r="K121" s="88"/>
      <c r="L121" s="88"/>
      <c r="M121" s="88"/>
      <c r="N121" s="88">
        <f t="shared" si="17"/>
      </c>
      <c r="O121" s="89"/>
      <c r="P121" s="89"/>
      <c r="Q121" s="89"/>
      <c r="R121" s="89"/>
      <c r="S121" s="89"/>
      <c r="T121" s="89"/>
      <c r="U121" s="89"/>
      <c r="V121" s="89"/>
      <c r="W121" s="89"/>
      <c r="X121" s="89"/>
      <c r="Y121" s="89"/>
      <c r="Z121" s="89"/>
      <c r="AA121" s="89"/>
      <c r="AB121" s="89"/>
    </row>
  </sheetData>
  <sheetProtection/>
  <mergeCells count="25">
    <mergeCell ref="A85:E85"/>
    <mergeCell ref="A86:E86"/>
    <mergeCell ref="A87:E87"/>
    <mergeCell ref="R81:V81"/>
    <mergeCell ref="X81:AB81"/>
    <mergeCell ref="A81:E81"/>
    <mergeCell ref="A82:E82"/>
    <mergeCell ref="A83:E83"/>
    <mergeCell ref="A84:E84"/>
    <mergeCell ref="D4:H4"/>
    <mergeCell ref="J4:N4"/>
    <mergeCell ref="R4:V4"/>
    <mergeCell ref="X4:AB4"/>
    <mergeCell ref="R71:V71"/>
    <mergeCell ref="X71:AB71"/>
    <mergeCell ref="O89:AB89"/>
    <mergeCell ref="O90:AB90"/>
    <mergeCell ref="O92:R92"/>
    <mergeCell ref="O93:AB93"/>
    <mergeCell ref="A88:E88"/>
    <mergeCell ref="A89:G89"/>
    <mergeCell ref="A90:E90"/>
    <mergeCell ref="A91:E91"/>
    <mergeCell ref="A92:G92"/>
    <mergeCell ref="A93:N93"/>
  </mergeCells>
  <printOptions horizontalCentered="1"/>
  <pageMargins left="0.7874015748031497" right="0.5905511811023623" top="0.1968503937007874" bottom="0.1968503937007874" header="0" footer="0.1968503937007874"/>
  <pageSetup firstPageNumber="7" useFirstPageNumber="1" horizontalDpi="600" verticalDpi="600" orientation="portrait" pageOrder="overThenDown" paperSize="9" scale="74" r:id="rId1"/>
  <headerFooter alignWithMargins="0">
    <oddFooter>&amp;C&amp;P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 codeName="Hoja37"/>
  <dimension ref="A1:K625"/>
  <sheetViews>
    <sheetView view="pageBreakPreview" zoomScale="95" zoomScaleSheetLayoutView="95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6" t="s">
        <v>0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</row>
    <row r="2" spans="1:11" s="1" customFormat="1" ht="11.25" customHeight="1">
      <c r="A2" s="3" t="s">
        <v>95</v>
      </c>
      <c r="B2" s="4"/>
      <c r="C2" s="4"/>
      <c r="D2" s="4"/>
      <c r="E2" s="5"/>
      <c r="F2" s="4"/>
      <c r="G2" s="4"/>
      <c r="H2" s="4"/>
      <c r="I2" s="6"/>
      <c r="J2" s="187" t="s">
        <v>69</v>
      </c>
      <c r="K2" s="187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8" t="s">
        <v>2</v>
      </c>
      <c r="D4" s="189"/>
      <c r="E4" s="189"/>
      <c r="F4" s="190"/>
      <c r="G4" s="9"/>
      <c r="H4" s="191" t="s">
        <v>3</v>
      </c>
      <c r="I4" s="192"/>
      <c r="J4" s="192"/>
      <c r="K4" s="193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2017</v>
      </c>
      <c r="D6" s="16">
        <f>E6-1</f>
        <v>2018</v>
      </c>
      <c r="E6" s="16">
        <v>2019</v>
      </c>
      <c r="F6" s="17">
        <f>E6</f>
        <v>2019</v>
      </c>
      <c r="G6" s="18"/>
      <c r="H6" s="15">
        <f>J6-2</f>
        <v>2017</v>
      </c>
      <c r="I6" s="16">
        <f>J6-1</f>
        <v>2018</v>
      </c>
      <c r="J6" s="16">
        <v>2019</v>
      </c>
      <c r="K6" s="17">
        <f>J6</f>
        <v>2019</v>
      </c>
    </row>
    <row r="7" spans="1:11" s="10" customFormat="1" ht="11.25" customHeight="1" thickBot="1">
      <c r="A7" s="19"/>
      <c r="B7" s="8"/>
      <c r="C7" s="20" t="s">
        <v>309</v>
      </c>
      <c r="D7" s="21" t="s">
        <v>6</v>
      </c>
      <c r="E7" s="21">
        <v>6</v>
      </c>
      <c r="F7" s="22" t="str">
        <f>CONCATENATE(D6,"=100")</f>
        <v>2018=100</v>
      </c>
      <c r="G7" s="23"/>
      <c r="H7" s="20" t="s">
        <v>309</v>
      </c>
      <c r="I7" s="21" t="s">
        <v>6</v>
      </c>
      <c r="J7" s="21">
        <v>6</v>
      </c>
      <c r="K7" s="22" t="str">
        <f>CONCATENATE(I6,"=100")</f>
        <v>2018=100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>
        <v>60</v>
      </c>
      <c r="F9" s="31"/>
      <c r="G9" s="31"/>
      <c r="H9" s="142"/>
      <c r="I9" s="142"/>
      <c r="J9" s="142">
        <v>0.21</v>
      </c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>
        <v>25</v>
      </c>
      <c r="F10" s="31"/>
      <c r="G10" s="31"/>
      <c r="H10" s="142"/>
      <c r="I10" s="142"/>
      <c r="J10" s="142">
        <v>0.087</v>
      </c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2"/>
      <c r="I11" s="142"/>
      <c r="J11" s="142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2"/>
      <c r="I12" s="142"/>
      <c r="J12" s="142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>
        <v>85</v>
      </c>
      <c r="F13" s="39"/>
      <c r="G13" s="40"/>
      <c r="H13" s="143"/>
      <c r="I13" s="144"/>
      <c r="J13" s="144">
        <v>0.297</v>
      </c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2"/>
      <c r="I14" s="142"/>
      <c r="J14" s="142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3"/>
      <c r="I15" s="144"/>
      <c r="J15" s="144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2"/>
      <c r="I16" s="142"/>
      <c r="J16" s="142"/>
      <c r="K16" s="32"/>
    </row>
    <row r="17" spans="1:11" s="42" customFormat="1" ht="11.25" customHeight="1">
      <c r="A17" s="36" t="s">
        <v>13</v>
      </c>
      <c r="B17" s="37"/>
      <c r="C17" s="38">
        <v>30</v>
      </c>
      <c r="D17" s="38">
        <v>33</v>
      </c>
      <c r="E17" s="38">
        <v>33</v>
      </c>
      <c r="F17" s="39">
        <v>100</v>
      </c>
      <c r="G17" s="40"/>
      <c r="H17" s="143">
        <v>0.039</v>
      </c>
      <c r="I17" s="144">
        <v>0.039</v>
      </c>
      <c r="J17" s="144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2"/>
      <c r="I18" s="142"/>
      <c r="J18" s="142"/>
      <c r="K18" s="32"/>
    </row>
    <row r="19" spans="1:11" s="33" customFormat="1" ht="11.25" customHeight="1">
      <c r="A19" s="28" t="s">
        <v>14</v>
      </c>
      <c r="B19" s="29"/>
      <c r="C19" s="30">
        <v>1382</v>
      </c>
      <c r="D19" s="30">
        <v>2660</v>
      </c>
      <c r="E19" s="30">
        <v>1992</v>
      </c>
      <c r="F19" s="31"/>
      <c r="G19" s="31"/>
      <c r="H19" s="142">
        <v>3.864</v>
      </c>
      <c r="I19" s="142">
        <v>7.155</v>
      </c>
      <c r="J19" s="142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2"/>
      <c r="I20" s="142"/>
      <c r="J20" s="142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2"/>
      <c r="I21" s="142"/>
      <c r="J21" s="142"/>
      <c r="K21" s="32"/>
    </row>
    <row r="22" spans="1:11" s="42" customFormat="1" ht="11.25" customHeight="1">
      <c r="A22" s="36" t="s">
        <v>17</v>
      </c>
      <c r="B22" s="37"/>
      <c r="C22" s="38">
        <v>1382</v>
      </c>
      <c r="D22" s="38">
        <v>2660</v>
      </c>
      <c r="E22" s="38">
        <v>1992</v>
      </c>
      <c r="F22" s="39">
        <v>74.88721804511279</v>
      </c>
      <c r="G22" s="40"/>
      <c r="H22" s="143">
        <v>3.864</v>
      </c>
      <c r="I22" s="144">
        <v>7.155</v>
      </c>
      <c r="J22" s="144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2"/>
      <c r="I23" s="142"/>
      <c r="J23" s="142"/>
      <c r="K23" s="32"/>
    </row>
    <row r="24" spans="1:11" s="42" customFormat="1" ht="11.25" customHeight="1">
      <c r="A24" s="36" t="s">
        <v>18</v>
      </c>
      <c r="B24" s="37"/>
      <c r="C24" s="38">
        <v>3976</v>
      </c>
      <c r="D24" s="38">
        <v>4074</v>
      </c>
      <c r="E24" s="38">
        <v>4279</v>
      </c>
      <c r="F24" s="39">
        <v>105.03190967108493</v>
      </c>
      <c r="G24" s="40"/>
      <c r="H24" s="143">
        <v>8.138</v>
      </c>
      <c r="I24" s="144">
        <v>7.564</v>
      </c>
      <c r="J24" s="144">
        <v>8.49</v>
      </c>
      <c r="K24" s="41">
        <v>112.24219989423585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2"/>
      <c r="I25" s="142"/>
      <c r="J25" s="142"/>
      <c r="K25" s="32"/>
    </row>
    <row r="26" spans="1:11" s="42" customFormat="1" ht="11.25" customHeight="1">
      <c r="A26" s="36" t="s">
        <v>19</v>
      </c>
      <c r="B26" s="37"/>
      <c r="C26" s="38">
        <v>814</v>
      </c>
      <c r="D26" s="38">
        <v>700</v>
      </c>
      <c r="E26" s="38">
        <v>800</v>
      </c>
      <c r="F26" s="39">
        <v>114.28571428571429</v>
      </c>
      <c r="G26" s="40"/>
      <c r="H26" s="143">
        <v>1.576</v>
      </c>
      <c r="I26" s="144">
        <v>1.5</v>
      </c>
      <c r="J26" s="144">
        <v>1.6</v>
      </c>
      <c r="K26" s="41">
        <v>106.66666666666667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2"/>
      <c r="I27" s="142"/>
      <c r="J27" s="142"/>
      <c r="K27" s="32"/>
    </row>
    <row r="28" spans="1:11" s="33" customFormat="1" ht="11.25" customHeight="1">
      <c r="A28" s="35" t="s">
        <v>20</v>
      </c>
      <c r="B28" s="29"/>
      <c r="C28" s="30">
        <v>4336</v>
      </c>
      <c r="D28" s="30">
        <v>4058</v>
      </c>
      <c r="E28" s="30">
        <v>2579</v>
      </c>
      <c r="F28" s="31"/>
      <c r="G28" s="31"/>
      <c r="H28" s="142">
        <v>11.081</v>
      </c>
      <c r="I28" s="142">
        <v>12.601</v>
      </c>
      <c r="J28" s="142">
        <v>5.307</v>
      </c>
      <c r="K28" s="32"/>
    </row>
    <row r="29" spans="1:11" s="33" customFormat="1" ht="11.25" customHeight="1">
      <c r="A29" s="35" t="s">
        <v>21</v>
      </c>
      <c r="B29" s="29"/>
      <c r="C29" s="30">
        <v>3865</v>
      </c>
      <c r="D29" s="30">
        <v>5157</v>
      </c>
      <c r="E29" s="30">
        <v>4283</v>
      </c>
      <c r="F29" s="31"/>
      <c r="G29" s="31"/>
      <c r="H29" s="142">
        <v>3.092</v>
      </c>
      <c r="I29" s="142">
        <v>4.462</v>
      </c>
      <c r="J29" s="142"/>
      <c r="K29" s="32"/>
    </row>
    <row r="30" spans="1:11" s="33" customFormat="1" ht="11.25" customHeight="1">
      <c r="A30" s="35" t="s">
        <v>22</v>
      </c>
      <c r="B30" s="29"/>
      <c r="C30" s="30">
        <v>7280</v>
      </c>
      <c r="D30" s="30">
        <v>8464</v>
      </c>
      <c r="E30" s="30">
        <v>7824</v>
      </c>
      <c r="F30" s="31"/>
      <c r="G30" s="31"/>
      <c r="H30" s="142">
        <v>7.891</v>
      </c>
      <c r="I30" s="142">
        <v>11.717</v>
      </c>
      <c r="J30" s="142">
        <v>10.054</v>
      </c>
      <c r="K30" s="32"/>
    </row>
    <row r="31" spans="1:11" s="42" customFormat="1" ht="11.25" customHeight="1">
      <c r="A31" s="43" t="s">
        <v>23</v>
      </c>
      <c r="B31" s="37"/>
      <c r="C31" s="38">
        <v>15481</v>
      </c>
      <c r="D31" s="38">
        <v>17679</v>
      </c>
      <c r="E31" s="38">
        <v>14686</v>
      </c>
      <c r="F31" s="39">
        <v>83.07030940664065</v>
      </c>
      <c r="G31" s="40"/>
      <c r="H31" s="143">
        <v>22.064</v>
      </c>
      <c r="I31" s="144">
        <v>28.78</v>
      </c>
      <c r="J31" s="144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2"/>
      <c r="I32" s="142"/>
      <c r="J32" s="142"/>
      <c r="K32" s="32"/>
    </row>
    <row r="33" spans="1:11" s="33" customFormat="1" ht="11.25" customHeight="1">
      <c r="A33" s="35" t="s">
        <v>24</v>
      </c>
      <c r="B33" s="29"/>
      <c r="C33" s="30">
        <v>203</v>
      </c>
      <c r="D33" s="30">
        <v>76</v>
      </c>
      <c r="E33" s="30">
        <v>80</v>
      </c>
      <c r="F33" s="31"/>
      <c r="G33" s="31"/>
      <c r="H33" s="142">
        <v>0.419</v>
      </c>
      <c r="I33" s="142">
        <v>0.15</v>
      </c>
      <c r="J33" s="142"/>
      <c r="K33" s="32"/>
    </row>
    <row r="34" spans="1:11" s="33" customFormat="1" ht="11.25" customHeight="1">
      <c r="A34" s="35" t="s">
        <v>25</v>
      </c>
      <c r="B34" s="29"/>
      <c r="C34" s="30">
        <v>2005</v>
      </c>
      <c r="D34" s="30">
        <v>1500</v>
      </c>
      <c r="E34" s="30">
        <v>1450</v>
      </c>
      <c r="F34" s="31"/>
      <c r="G34" s="31"/>
      <c r="H34" s="142">
        <v>3.184</v>
      </c>
      <c r="I34" s="142">
        <v>2.45</v>
      </c>
      <c r="J34" s="142"/>
      <c r="K34" s="32"/>
    </row>
    <row r="35" spans="1:11" s="33" customFormat="1" ht="11.25" customHeight="1">
      <c r="A35" s="35" t="s">
        <v>26</v>
      </c>
      <c r="B35" s="29"/>
      <c r="C35" s="30">
        <v>888</v>
      </c>
      <c r="D35" s="30">
        <v>600</v>
      </c>
      <c r="E35" s="30">
        <v>625</v>
      </c>
      <c r="F35" s="31"/>
      <c r="G35" s="31"/>
      <c r="H35" s="142">
        <v>1.934</v>
      </c>
      <c r="I35" s="142">
        <v>1.2</v>
      </c>
      <c r="J35" s="142"/>
      <c r="K35" s="32"/>
    </row>
    <row r="36" spans="1:11" s="33" customFormat="1" ht="11.25" customHeight="1">
      <c r="A36" s="35" t="s">
        <v>27</v>
      </c>
      <c r="B36" s="29"/>
      <c r="C36" s="30">
        <v>12</v>
      </c>
      <c r="D36" s="30">
        <v>12</v>
      </c>
      <c r="E36" s="30">
        <v>11</v>
      </c>
      <c r="F36" s="31"/>
      <c r="G36" s="31"/>
      <c r="H36" s="142">
        <v>0.024</v>
      </c>
      <c r="I36" s="142">
        <v>0.024</v>
      </c>
      <c r="J36" s="142"/>
      <c r="K36" s="32"/>
    </row>
    <row r="37" spans="1:11" s="42" customFormat="1" ht="11.25" customHeight="1">
      <c r="A37" s="36" t="s">
        <v>28</v>
      </c>
      <c r="B37" s="37"/>
      <c r="C37" s="38">
        <v>3108</v>
      </c>
      <c r="D37" s="38">
        <v>2188</v>
      </c>
      <c r="E37" s="38">
        <v>2166</v>
      </c>
      <c r="F37" s="39">
        <v>98.9945155393053</v>
      </c>
      <c r="G37" s="40"/>
      <c r="H37" s="143">
        <v>5.561</v>
      </c>
      <c r="I37" s="144">
        <v>3.824</v>
      </c>
      <c r="J37" s="144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2"/>
      <c r="I38" s="142"/>
      <c r="J38" s="142"/>
      <c r="K38" s="32"/>
    </row>
    <row r="39" spans="1:11" s="42" customFormat="1" ht="11.25" customHeight="1">
      <c r="A39" s="36" t="s">
        <v>29</v>
      </c>
      <c r="B39" s="37"/>
      <c r="C39" s="38">
        <v>7</v>
      </c>
      <c r="D39" s="38">
        <v>7</v>
      </c>
      <c r="E39" s="38">
        <v>6</v>
      </c>
      <c r="F39" s="39">
        <v>85.71428571428571</v>
      </c>
      <c r="G39" s="40"/>
      <c r="H39" s="143">
        <v>0.01</v>
      </c>
      <c r="I39" s="144">
        <v>0.01</v>
      </c>
      <c r="J39" s="144">
        <v>0.009</v>
      </c>
      <c r="K39" s="41">
        <v>89.99999999999999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2"/>
      <c r="I40" s="142"/>
      <c r="J40" s="142"/>
      <c r="K40" s="32"/>
    </row>
    <row r="41" spans="1:11" s="33" customFormat="1" ht="11.25" customHeight="1">
      <c r="A41" s="28" t="s">
        <v>30</v>
      </c>
      <c r="B41" s="29"/>
      <c r="C41" s="30">
        <v>5129</v>
      </c>
      <c r="D41" s="30">
        <v>5676</v>
      </c>
      <c r="E41" s="30">
        <v>5352</v>
      </c>
      <c r="F41" s="31"/>
      <c r="G41" s="31"/>
      <c r="H41" s="142">
        <v>4.82</v>
      </c>
      <c r="I41" s="142">
        <v>5.962</v>
      </c>
      <c r="J41" s="142">
        <v>5.91</v>
      </c>
      <c r="K41" s="32"/>
    </row>
    <row r="42" spans="1:11" s="33" customFormat="1" ht="11.25" customHeight="1">
      <c r="A42" s="35" t="s">
        <v>31</v>
      </c>
      <c r="B42" s="29"/>
      <c r="C42" s="30">
        <v>59395</v>
      </c>
      <c r="D42" s="30">
        <v>65062</v>
      </c>
      <c r="E42" s="30">
        <v>68483</v>
      </c>
      <c r="F42" s="31"/>
      <c r="G42" s="31"/>
      <c r="H42" s="142">
        <v>65.46</v>
      </c>
      <c r="I42" s="142">
        <v>109.3</v>
      </c>
      <c r="J42" s="142">
        <v>89.033</v>
      </c>
      <c r="K42" s="32"/>
    </row>
    <row r="43" spans="1:11" s="33" customFormat="1" ht="11.25" customHeight="1">
      <c r="A43" s="35" t="s">
        <v>32</v>
      </c>
      <c r="B43" s="29"/>
      <c r="C43" s="30">
        <v>11364</v>
      </c>
      <c r="D43" s="30">
        <v>9353</v>
      </c>
      <c r="E43" s="30">
        <v>12560</v>
      </c>
      <c r="F43" s="31"/>
      <c r="G43" s="31"/>
      <c r="H43" s="142">
        <v>23.029</v>
      </c>
      <c r="I43" s="142">
        <v>21.584</v>
      </c>
      <c r="J43" s="142">
        <v>20.331</v>
      </c>
      <c r="K43" s="32"/>
    </row>
    <row r="44" spans="1:11" s="33" customFormat="1" ht="11.25" customHeight="1">
      <c r="A44" s="35" t="s">
        <v>33</v>
      </c>
      <c r="B44" s="29"/>
      <c r="C44" s="30">
        <v>39675</v>
      </c>
      <c r="D44" s="30">
        <v>38285</v>
      </c>
      <c r="E44" s="30">
        <v>48740</v>
      </c>
      <c r="F44" s="31"/>
      <c r="G44" s="31"/>
      <c r="H44" s="142">
        <v>34.531</v>
      </c>
      <c r="I44" s="142">
        <v>62.953</v>
      </c>
      <c r="J44" s="142">
        <v>47.182</v>
      </c>
      <c r="K44" s="32"/>
    </row>
    <row r="45" spans="1:11" s="33" customFormat="1" ht="11.25" customHeight="1">
      <c r="A45" s="35" t="s">
        <v>34</v>
      </c>
      <c r="B45" s="29"/>
      <c r="C45" s="30">
        <v>14680</v>
      </c>
      <c r="D45" s="30">
        <v>16090</v>
      </c>
      <c r="E45" s="30">
        <v>16552</v>
      </c>
      <c r="F45" s="31"/>
      <c r="G45" s="31"/>
      <c r="H45" s="142">
        <v>12.412</v>
      </c>
      <c r="I45" s="142">
        <v>18.582</v>
      </c>
      <c r="J45" s="142">
        <v>14.85</v>
      </c>
      <c r="K45" s="32"/>
    </row>
    <row r="46" spans="1:11" s="33" customFormat="1" ht="11.25" customHeight="1">
      <c r="A46" s="35" t="s">
        <v>35</v>
      </c>
      <c r="B46" s="29"/>
      <c r="C46" s="30">
        <v>28311</v>
      </c>
      <c r="D46" s="30">
        <v>28933</v>
      </c>
      <c r="E46" s="30">
        <v>28924</v>
      </c>
      <c r="F46" s="31"/>
      <c r="G46" s="31"/>
      <c r="H46" s="142">
        <v>29.101</v>
      </c>
      <c r="I46" s="142">
        <v>25.362</v>
      </c>
      <c r="J46" s="142">
        <v>18.251</v>
      </c>
      <c r="K46" s="32"/>
    </row>
    <row r="47" spans="1:11" s="33" customFormat="1" ht="11.25" customHeight="1">
      <c r="A47" s="35" t="s">
        <v>36</v>
      </c>
      <c r="B47" s="29"/>
      <c r="C47" s="30">
        <v>44751</v>
      </c>
      <c r="D47" s="30">
        <v>44322</v>
      </c>
      <c r="E47" s="30">
        <v>41255</v>
      </c>
      <c r="F47" s="31"/>
      <c r="G47" s="31"/>
      <c r="H47" s="142">
        <v>56.501</v>
      </c>
      <c r="I47" s="142">
        <v>56.314</v>
      </c>
      <c r="J47" s="142">
        <v>44.58</v>
      </c>
      <c r="K47" s="32"/>
    </row>
    <row r="48" spans="1:11" s="33" customFormat="1" ht="11.25" customHeight="1">
      <c r="A48" s="35" t="s">
        <v>37</v>
      </c>
      <c r="B48" s="29"/>
      <c r="C48" s="30">
        <v>40387</v>
      </c>
      <c r="D48" s="30">
        <v>45169</v>
      </c>
      <c r="E48" s="30">
        <v>47925</v>
      </c>
      <c r="F48" s="31"/>
      <c r="G48" s="31"/>
      <c r="H48" s="142">
        <v>25.073</v>
      </c>
      <c r="I48" s="142">
        <v>72.073</v>
      </c>
      <c r="J48" s="142">
        <v>39.906</v>
      </c>
      <c r="K48" s="32"/>
    </row>
    <row r="49" spans="1:11" s="33" customFormat="1" ht="11.25" customHeight="1">
      <c r="A49" s="35" t="s">
        <v>38</v>
      </c>
      <c r="B49" s="29"/>
      <c r="C49" s="30">
        <v>22408</v>
      </c>
      <c r="D49" s="30">
        <v>26263</v>
      </c>
      <c r="E49" s="30">
        <v>26144</v>
      </c>
      <c r="F49" s="31"/>
      <c r="G49" s="31"/>
      <c r="H49" s="142">
        <v>29.933</v>
      </c>
      <c r="I49" s="142">
        <v>37.369</v>
      </c>
      <c r="J49" s="142">
        <v>39.31</v>
      </c>
      <c r="K49" s="32"/>
    </row>
    <row r="50" spans="1:11" s="42" customFormat="1" ht="11.25" customHeight="1">
      <c r="A50" s="43" t="s">
        <v>39</v>
      </c>
      <c r="B50" s="37"/>
      <c r="C50" s="38">
        <v>266100</v>
      </c>
      <c r="D50" s="38">
        <v>279153</v>
      </c>
      <c r="E50" s="38">
        <v>295935</v>
      </c>
      <c r="F50" s="39">
        <v>106.0117569934767</v>
      </c>
      <c r="G50" s="40"/>
      <c r="H50" s="143">
        <v>280.86</v>
      </c>
      <c r="I50" s="144">
        <v>409.499</v>
      </c>
      <c r="J50" s="144">
        <v>319.353</v>
      </c>
      <c r="K50" s="41">
        <v>77.98627102874488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2"/>
      <c r="I51" s="142"/>
      <c r="J51" s="142"/>
      <c r="K51" s="32"/>
    </row>
    <row r="52" spans="1:11" s="42" customFormat="1" ht="11.25" customHeight="1">
      <c r="A52" s="36" t="s">
        <v>40</v>
      </c>
      <c r="B52" s="37"/>
      <c r="C52" s="38">
        <v>788</v>
      </c>
      <c r="D52" s="38">
        <v>1189</v>
      </c>
      <c r="E52" s="38">
        <v>1189</v>
      </c>
      <c r="F52" s="39">
        <v>100</v>
      </c>
      <c r="G52" s="40"/>
      <c r="H52" s="143">
        <v>0.786</v>
      </c>
      <c r="I52" s="144">
        <v>1.963</v>
      </c>
      <c r="J52" s="144">
        <v>1.963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2"/>
      <c r="I53" s="142"/>
      <c r="J53" s="142"/>
      <c r="K53" s="32"/>
    </row>
    <row r="54" spans="1:11" s="33" customFormat="1" ht="11.25" customHeight="1">
      <c r="A54" s="35" t="s">
        <v>41</v>
      </c>
      <c r="B54" s="29"/>
      <c r="C54" s="30">
        <v>3313</v>
      </c>
      <c r="D54" s="30">
        <v>3519</v>
      </c>
      <c r="E54" s="30">
        <v>3038</v>
      </c>
      <c r="F54" s="31"/>
      <c r="G54" s="31"/>
      <c r="H54" s="142">
        <v>4.515</v>
      </c>
      <c r="I54" s="142">
        <v>5.169</v>
      </c>
      <c r="J54" s="142">
        <v>4.528</v>
      </c>
      <c r="K54" s="32"/>
    </row>
    <row r="55" spans="1:11" s="33" customFormat="1" ht="11.25" customHeight="1">
      <c r="A55" s="35" t="s">
        <v>42</v>
      </c>
      <c r="B55" s="29"/>
      <c r="C55" s="30">
        <v>897</v>
      </c>
      <c r="D55" s="30">
        <v>900</v>
      </c>
      <c r="E55" s="30">
        <v>820</v>
      </c>
      <c r="F55" s="31"/>
      <c r="G55" s="31"/>
      <c r="H55" s="142">
        <v>0.675</v>
      </c>
      <c r="I55" s="142">
        <v>0.72</v>
      </c>
      <c r="J55" s="142">
        <v>0.738</v>
      </c>
      <c r="K55" s="32"/>
    </row>
    <row r="56" spans="1:11" s="33" customFormat="1" ht="11.25" customHeight="1">
      <c r="A56" s="35" t="s">
        <v>43</v>
      </c>
      <c r="B56" s="29"/>
      <c r="C56" s="30">
        <v>138529</v>
      </c>
      <c r="D56" s="30">
        <v>133388</v>
      </c>
      <c r="E56" s="30">
        <v>128963</v>
      </c>
      <c r="F56" s="31"/>
      <c r="G56" s="31"/>
      <c r="H56" s="142">
        <v>89.12</v>
      </c>
      <c r="I56" s="142">
        <v>109.8</v>
      </c>
      <c r="J56" s="142">
        <v>94.23</v>
      </c>
      <c r="K56" s="32"/>
    </row>
    <row r="57" spans="1:11" s="33" customFormat="1" ht="11.25" customHeight="1">
      <c r="A57" s="35" t="s">
        <v>44</v>
      </c>
      <c r="B57" s="29"/>
      <c r="C57" s="30">
        <v>29548</v>
      </c>
      <c r="D57" s="30">
        <v>29320</v>
      </c>
      <c r="E57" s="30">
        <v>26178</v>
      </c>
      <c r="F57" s="31"/>
      <c r="G57" s="31"/>
      <c r="H57" s="142">
        <v>27.642</v>
      </c>
      <c r="I57" s="142">
        <v>33.785</v>
      </c>
      <c r="J57" s="142">
        <v>24.848</v>
      </c>
      <c r="K57" s="32"/>
    </row>
    <row r="58" spans="1:11" s="33" customFormat="1" ht="11.25" customHeight="1">
      <c r="A58" s="35" t="s">
        <v>45</v>
      </c>
      <c r="B58" s="29"/>
      <c r="C58" s="30">
        <v>1463</v>
      </c>
      <c r="D58" s="30">
        <v>1463</v>
      </c>
      <c r="E58" s="30">
        <v>1149</v>
      </c>
      <c r="F58" s="31"/>
      <c r="G58" s="31"/>
      <c r="H58" s="142">
        <v>0.804</v>
      </c>
      <c r="I58" s="142">
        <v>1.247</v>
      </c>
      <c r="J58" s="142">
        <v>0.559</v>
      </c>
      <c r="K58" s="32"/>
    </row>
    <row r="59" spans="1:11" s="42" customFormat="1" ht="11.25" customHeight="1">
      <c r="A59" s="36" t="s">
        <v>46</v>
      </c>
      <c r="B59" s="37"/>
      <c r="C59" s="38">
        <v>173750</v>
      </c>
      <c r="D59" s="38">
        <v>168590</v>
      </c>
      <c r="E59" s="38">
        <v>160148</v>
      </c>
      <c r="F59" s="39">
        <v>94.99258556260752</v>
      </c>
      <c r="G59" s="40"/>
      <c r="H59" s="143">
        <v>122.756</v>
      </c>
      <c r="I59" s="144">
        <v>150.721</v>
      </c>
      <c r="J59" s="144">
        <v>124.903</v>
      </c>
      <c r="K59" s="41">
        <v>82.87033658216174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2"/>
      <c r="I60" s="142"/>
      <c r="J60" s="142"/>
      <c r="K60" s="32"/>
    </row>
    <row r="61" spans="1:11" s="33" customFormat="1" ht="11.25" customHeight="1">
      <c r="A61" s="35" t="s">
        <v>47</v>
      </c>
      <c r="B61" s="29"/>
      <c r="C61" s="30">
        <v>416</v>
      </c>
      <c r="D61" s="30">
        <v>465</v>
      </c>
      <c r="E61" s="30">
        <v>420</v>
      </c>
      <c r="F61" s="31"/>
      <c r="G61" s="31"/>
      <c r="H61" s="142">
        <v>0.133</v>
      </c>
      <c r="I61" s="142">
        <v>0.257</v>
      </c>
      <c r="J61" s="142">
        <v>0.243</v>
      </c>
      <c r="K61" s="32"/>
    </row>
    <row r="62" spans="1:11" s="33" customFormat="1" ht="11.25" customHeight="1">
      <c r="A62" s="35" t="s">
        <v>48</v>
      </c>
      <c r="B62" s="29"/>
      <c r="C62" s="30">
        <v>15</v>
      </c>
      <c r="D62" s="30"/>
      <c r="E62" s="30"/>
      <c r="F62" s="31"/>
      <c r="G62" s="31"/>
      <c r="H62" s="142">
        <v>0.011</v>
      </c>
      <c r="I62" s="142"/>
      <c r="J62" s="142"/>
      <c r="K62" s="32"/>
    </row>
    <row r="63" spans="1:11" s="33" customFormat="1" ht="11.25" customHeight="1">
      <c r="A63" s="35" t="s">
        <v>49</v>
      </c>
      <c r="B63" s="29"/>
      <c r="C63" s="30">
        <v>571</v>
      </c>
      <c r="D63" s="30">
        <v>576</v>
      </c>
      <c r="E63" s="30">
        <v>573</v>
      </c>
      <c r="F63" s="31"/>
      <c r="G63" s="31"/>
      <c r="H63" s="142">
        <v>0.501</v>
      </c>
      <c r="I63" s="142">
        <v>0.537</v>
      </c>
      <c r="J63" s="142"/>
      <c r="K63" s="32"/>
    </row>
    <row r="64" spans="1:11" s="42" customFormat="1" ht="11.25" customHeight="1">
      <c r="A64" s="36" t="s">
        <v>50</v>
      </c>
      <c r="B64" s="37"/>
      <c r="C64" s="38">
        <v>1002</v>
      </c>
      <c r="D64" s="38">
        <v>1041</v>
      </c>
      <c r="E64" s="38">
        <v>993</v>
      </c>
      <c r="F64" s="39">
        <v>95.38904899135447</v>
      </c>
      <c r="G64" s="40"/>
      <c r="H64" s="143">
        <v>0.645</v>
      </c>
      <c r="I64" s="144">
        <v>0.794</v>
      </c>
      <c r="J64" s="144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2"/>
      <c r="I65" s="142"/>
      <c r="J65" s="142"/>
      <c r="K65" s="32"/>
    </row>
    <row r="66" spans="1:11" s="42" customFormat="1" ht="11.25" customHeight="1">
      <c r="A66" s="36" t="s">
        <v>51</v>
      </c>
      <c r="B66" s="37"/>
      <c r="C66" s="38">
        <v>15</v>
      </c>
      <c r="D66" s="38">
        <v>18</v>
      </c>
      <c r="E66" s="38">
        <v>4</v>
      </c>
      <c r="F66" s="39">
        <v>22.22222222222222</v>
      </c>
      <c r="G66" s="40"/>
      <c r="H66" s="143">
        <v>0.014</v>
      </c>
      <c r="I66" s="144">
        <v>0.017</v>
      </c>
      <c r="J66" s="144">
        <v>0.004</v>
      </c>
      <c r="K66" s="41">
        <v>23.52941176470588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2"/>
      <c r="I67" s="142"/>
      <c r="J67" s="142"/>
      <c r="K67" s="32"/>
    </row>
    <row r="68" spans="1:11" s="33" customFormat="1" ht="11.25" customHeight="1">
      <c r="A68" s="35" t="s">
        <v>52</v>
      </c>
      <c r="B68" s="29"/>
      <c r="C68" s="30">
        <v>15150</v>
      </c>
      <c r="D68" s="30">
        <v>10000</v>
      </c>
      <c r="E68" s="30">
        <v>9300</v>
      </c>
      <c r="F68" s="31"/>
      <c r="G68" s="31"/>
      <c r="H68" s="142">
        <v>15.619</v>
      </c>
      <c r="I68" s="142">
        <v>14</v>
      </c>
      <c r="J68" s="142">
        <v>10</v>
      </c>
      <c r="K68" s="32"/>
    </row>
    <row r="69" spans="1:11" s="33" customFormat="1" ht="11.25" customHeight="1">
      <c r="A69" s="35" t="s">
        <v>53</v>
      </c>
      <c r="B69" s="29"/>
      <c r="C69" s="30">
        <v>995</v>
      </c>
      <c r="D69" s="30">
        <v>600</v>
      </c>
      <c r="E69" s="30">
        <v>450</v>
      </c>
      <c r="F69" s="31"/>
      <c r="G69" s="31"/>
      <c r="H69" s="142">
        <v>3.196</v>
      </c>
      <c r="I69" s="142">
        <v>1.5</v>
      </c>
      <c r="J69" s="142">
        <v>0.9</v>
      </c>
      <c r="K69" s="32"/>
    </row>
    <row r="70" spans="1:11" s="42" customFormat="1" ht="11.25" customHeight="1">
      <c r="A70" s="36" t="s">
        <v>54</v>
      </c>
      <c r="B70" s="37"/>
      <c r="C70" s="38">
        <v>16145</v>
      </c>
      <c r="D70" s="38">
        <v>10600</v>
      </c>
      <c r="E70" s="38">
        <v>9750</v>
      </c>
      <c r="F70" s="39">
        <v>91.98113207547169</v>
      </c>
      <c r="G70" s="40"/>
      <c r="H70" s="143">
        <v>18.815</v>
      </c>
      <c r="I70" s="144">
        <v>15.5</v>
      </c>
      <c r="J70" s="144">
        <v>10.9</v>
      </c>
      <c r="K70" s="41">
        <v>70.3225806451613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2"/>
      <c r="I71" s="142"/>
      <c r="J71" s="142"/>
      <c r="K71" s="32"/>
    </row>
    <row r="72" spans="1:11" s="33" customFormat="1" ht="11.25" customHeight="1">
      <c r="A72" s="35" t="s">
        <v>55</v>
      </c>
      <c r="B72" s="29"/>
      <c r="C72" s="30">
        <v>2</v>
      </c>
      <c r="D72" s="30">
        <v>27</v>
      </c>
      <c r="E72" s="30"/>
      <c r="F72" s="31"/>
      <c r="G72" s="31"/>
      <c r="H72" s="142"/>
      <c r="I72" s="142">
        <v>0.022</v>
      </c>
      <c r="J72" s="142"/>
      <c r="K72" s="32"/>
    </row>
    <row r="73" spans="1:11" s="33" customFormat="1" ht="11.25" customHeight="1">
      <c r="A73" s="35" t="s">
        <v>56</v>
      </c>
      <c r="B73" s="29"/>
      <c r="C73" s="30">
        <v>64737</v>
      </c>
      <c r="D73" s="30">
        <v>56389</v>
      </c>
      <c r="E73" s="30">
        <v>57678</v>
      </c>
      <c r="F73" s="31"/>
      <c r="G73" s="31"/>
      <c r="H73" s="142">
        <v>100.98</v>
      </c>
      <c r="I73" s="142">
        <v>88.255</v>
      </c>
      <c r="J73" s="142">
        <v>90.266</v>
      </c>
      <c r="K73" s="32"/>
    </row>
    <row r="74" spans="1:11" s="33" customFormat="1" ht="11.25" customHeight="1">
      <c r="A74" s="35" t="s">
        <v>57</v>
      </c>
      <c r="B74" s="29"/>
      <c r="C74" s="30">
        <v>37107</v>
      </c>
      <c r="D74" s="30">
        <v>28387</v>
      </c>
      <c r="E74" s="30">
        <v>27491</v>
      </c>
      <c r="F74" s="31"/>
      <c r="G74" s="31"/>
      <c r="H74" s="142">
        <v>33.331</v>
      </c>
      <c r="I74" s="142">
        <v>39.589</v>
      </c>
      <c r="J74" s="142">
        <v>30</v>
      </c>
      <c r="K74" s="32"/>
    </row>
    <row r="75" spans="1:11" s="33" customFormat="1" ht="11.25" customHeight="1">
      <c r="A75" s="35" t="s">
        <v>58</v>
      </c>
      <c r="B75" s="29"/>
      <c r="C75" s="30">
        <v>1008</v>
      </c>
      <c r="D75" s="30">
        <v>1259</v>
      </c>
      <c r="E75" s="30">
        <v>1376</v>
      </c>
      <c r="F75" s="31"/>
      <c r="G75" s="31"/>
      <c r="H75" s="142">
        <v>0.406</v>
      </c>
      <c r="I75" s="142">
        <v>0.765</v>
      </c>
      <c r="J75" s="142">
        <v>1.048</v>
      </c>
      <c r="K75" s="32"/>
    </row>
    <row r="76" spans="1:11" s="33" customFormat="1" ht="11.25" customHeight="1">
      <c r="A76" s="35" t="s">
        <v>59</v>
      </c>
      <c r="B76" s="29"/>
      <c r="C76" s="30">
        <v>15773</v>
      </c>
      <c r="D76" s="30">
        <v>15136</v>
      </c>
      <c r="E76" s="30">
        <v>15062.13</v>
      </c>
      <c r="F76" s="31"/>
      <c r="G76" s="31"/>
      <c r="H76" s="142">
        <v>26.025</v>
      </c>
      <c r="I76" s="142">
        <v>27.245</v>
      </c>
      <c r="J76" s="142">
        <v>23.407</v>
      </c>
      <c r="K76" s="32"/>
    </row>
    <row r="77" spans="1:11" s="33" customFormat="1" ht="11.25" customHeight="1">
      <c r="A77" s="35" t="s">
        <v>60</v>
      </c>
      <c r="B77" s="29"/>
      <c r="C77" s="30">
        <v>700</v>
      </c>
      <c r="D77" s="30">
        <v>596</v>
      </c>
      <c r="E77" s="30">
        <v>584</v>
      </c>
      <c r="F77" s="31"/>
      <c r="G77" s="31"/>
      <c r="H77" s="142">
        <v>0.745</v>
      </c>
      <c r="I77" s="142">
        <v>0.65</v>
      </c>
      <c r="J77" s="142">
        <v>0.612</v>
      </c>
      <c r="K77" s="32"/>
    </row>
    <row r="78" spans="1:11" s="33" customFormat="1" ht="11.25" customHeight="1">
      <c r="A78" s="35" t="s">
        <v>61</v>
      </c>
      <c r="B78" s="29"/>
      <c r="C78" s="30">
        <v>1838</v>
      </c>
      <c r="D78" s="30">
        <v>1095</v>
      </c>
      <c r="E78" s="30">
        <v>1380</v>
      </c>
      <c r="F78" s="31"/>
      <c r="G78" s="31"/>
      <c r="H78" s="142">
        <v>1.67</v>
      </c>
      <c r="I78" s="142">
        <v>1.444</v>
      </c>
      <c r="J78" s="142">
        <v>1.38</v>
      </c>
      <c r="K78" s="32"/>
    </row>
    <row r="79" spans="1:11" s="33" customFormat="1" ht="11.25" customHeight="1">
      <c r="A79" s="35" t="s">
        <v>62</v>
      </c>
      <c r="B79" s="29"/>
      <c r="C79" s="30">
        <v>120866</v>
      </c>
      <c r="D79" s="30">
        <v>97561</v>
      </c>
      <c r="E79" s="30">
        <v>103776</v>
      </c>
      <c r="F79" s="31"/>
      <c r="G79" s="31"/>
      <c r="H79" s="142">
        <v>213.455</v>
      </c>
      <c r="I79" s="142">
        <v>138.905</v>
      </c>
      <c r="J79" s="142">
        <v>155.664</v>
      </c>
      <c r="K79" s="32"/>
    </row>
    <row r="80" spans="1:11" s="42" customFormat="1" ht="11.25" customHeight="1">
      <c r="A80" s="43" t="s">
        <v>63</v>
      </c>
      <c r="B80" s="37"/>
      <c r="C80" s="38">
        <v>242031</v>
      </c>
      <c r="D80" s="38">
        <v>200450</v>
      </c>
      <c r="E80" s="38">
        <v>207347.13</v>
      </c>
      <c r="F80" s="39">
        <v>103.44082314791719</v>
      </c>
      <c r="G80" s="40"/>
      <c r="H80" s="143">
        <v>376.612</v>
      </c>
      <c r="I80" s="144">
        <v>296.875</v>
      </c>
      <c r="J80" s="144">
        <v>302.37699999999995</v>
      </c>
      <c r="K80" s="41">
        <v>101.85330526315788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2"/>
      <c r="I81" s="142"/>
      <c r="J81" s="142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42"/>
      <c r="I82" s="142"/>
      <c r="J82" s="142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42"/>
      <c r="I83" s="142"/>
      <c r="J83" s="142"/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43"/>
      <c r="I84" s="144"/>
      <c r="J84" s="144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2"/>
      <c r="I85" s="142"/>
      <c r="J85" s="142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5"/>
      <c r="I86" s="146"/>
      <c r="J86" s="146"/>
      <c r="K86" s="50"/>
    </row>
    <row r="87" spans="1:11" s="42" customFormat="1" ht="11.25" customHeight="1">
      <c r="A87" s="51" t="s">
        <v>67</v>
      </c>
      <c r="B87" s="52"/>
      <c r="C87" s="53">
        <v>724629</v>
      </c>
      <c r="D87" s="53">
        <v>688382</v>
      </c>
      <c r="E87" s="53">
        <v>699413.13</v>
      </c>
      <c r="F87" s="54">
        <f>IF(D87&gt;0,100*E87/D87,0)</f>
        <v>101.6024721738802</v>
      </c>
      <c r="G87" s="40"/>
      <c r="H87" s="147">
        <v>841.74</v>
      </c>
      <c r="I87" s="148">
        <v>924.2410000000001</v>
      </c>
      <c r="J87" s="148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5" useFirstPageNumber="1" horizontalDpi="600" verticalDpi="600" orientation="portrait" paperSize="9" scale="72" r:id="rId1"/>
  <headerFooter alignWithMargins="0">
    <oddFooter>&amp;C&amp;P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 codeName="Hoja38"/>
  <dimension ref="A1:K625"/>
  <sheetViews>
    <sheetView view="pageBreakPreview" zoomScale="98" zoomScaleSheetLayoutView="98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6" t="s">
        <v>0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</row>
    <row r="2" spans="1:11" s="1" customFormat="1" ht="11.25" customHeight="1">
      <c r="A2" s="3" t="s">
        <v>96</v>
      </c>
      <c r="B2" s="4"/>
      <c r="C2" s="4"/>
      <c r="D2" s="4"/>
      <c r="E2" s="5"/>
      <c r="F2" s="4"/>
      <c r="G2" s="4"/>
      <c r="H2" s="4"/>
      <c r="I2" s="6"/>
      <c r="J2" s="187" t="s">
        <v>69</v>
      </c>
      <c r="K2" s="187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8" t="s">
        <v>2</v>
      </c>
      <c r="D4" s="189"/>
      <c r="E4" s="189"/>
      <c r="F4" s="190"/>
      <c r="G4" s="9"/>
      <c r="H4" s="191" t="s">
        <v>3</v>
      </c>
      <c r="I4" s="192"/>
      <c r="J4" s="192"/>
      <c r="K4" s="193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2017</v>
      </c>
      <c r="D6" s="16">
        <f>E6-1</f>
        <v>2018</v>
      </c>
      <c r="E6" s="16">
        <v>2019</v>
      </c>
      <c r="F6" s="17">
        <f>E6</f>
        <v>2019</v>
      </c>
      <c r="G6" s="18"/>
      <c r="H6" s="15">
        <f>J6-2</f>
        <v>2017</v>
      </c>
      <c r="I6" s="16">
        <f>J6-1</f>
        <v>2018</v>
      </c>
      <c r="J6" s="16">
        <v>2019</v>
      </c>
      <c r="K6" s="17">
        <f>J6</f>
        <v>2019</v>
      </c>
    </row>
    <row r="7" spans="1:11" s="10" customFormat="1" ht="11.25" customHeight="1" thickBot="1">
      <c r="A7" s="19"/>
      <c r="B7" s="8"/>
      <c r="C7" s="20" t="s">
        <v>309</v>
      </c>
      <c r="D7" s="21" t="s">
        <v>6</v>
      </c>
      <c r="E7" s="21">
        <v>5</v>
      </c>
      <c r="F7" s="22" t="str">
        <f>CONCATENATE(D6,"=100")</f>
        <v>2018=100</v>
      </c>
      <c r="G7" s="23"/>
      <c r="H7" s="20" t="s">
        <v>309</v>
      </c>
      <c r="I7" s="21" t="s">
        <v>6</v>
      </c>
      <c r="J7" s="21">
        <v>6</v>
      </c>
      <c r="K7" s="22" t="str">
        <f>CONCATENATE(I6,"=100")</f>
        <v>2018=100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>
        <v>2</v>
      </c>
      <c r="E9" s="30"/>
      <c r="F9" s="31"/>
      <c r="G9" s="31"/>
      <c r="H9" s="142"/>
      <c r="I9" s="142">
        <v>0.007</v>
      </c>
      <c r="J9" s="142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2"/>
      <c r="I10" s="142"/>
      <c r="J10" s="142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2"/>
      <c r="I11" s="142"/>
      <c r="J11" s="142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2"/>
      <c r="I12" s="142"/>
      <c r="J12" s="142"/>
      <c r="K12" s="32"/>
    </row>
    <row r="13" spans="1:11" s="42" customFormat="1" ht="11.25" customHeight="1">
      <c r="A13" s="36" t="s">
        <v>11</v>
      </c>
      <c r="B13" s="37"/>
      <c r="C13" s="38"/>
      <c r="D13" s="38">
        <v>2</v>
      </c>
      <c r="E13" s="38"/>
      <c r="F13" s="39"/>
      <c r="G13" s="40"/>
      <c r="H13" s="143"/>
      <c r="I13" s="144">
        <v>0.007</v>
      </c>
      <c r="J13" s="144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2"/>
      <c r="I14" s="142"/>
      <c r="J14" s="142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3"/>
      <c r="I15" s="144"/>
      <c r="J15" s="144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2"/>
      <c r="I16" s="142"/>
      <c r="J16" s="142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43"/>
      <c r="I17" s="144"/>
      <c r="J17" s="144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2"/>
      <c r="I18" s="142"/>
      <c r="J18" s="142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42"/>
      <c r="I19" s="142"/>
      <c r="J19" s="142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2"/>
      <c r="I20" s="142"/>
      <c r="J20" s="142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2"/>
      <c r="I21" s="142"/>
      <c r="J21" s="142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43"/>
      <c r="I22" s="144"/>
      <c r="J22" s="144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2"/>
      <c r="I23" s="142"/>
      <c r="J23" s="142"/>
      <c r="K23" s="32"/>
    </row>
    <row r="24" spans="1:11" s="42" customFormat="1" ht="11.25" customHeight="1">
      <c r="A24" s="36" t="s">
        <v>18</v>
      </c>
      <c r="B24" s="37"/>
      <c r="C24" s="38">
        <v>81</v>
      </c>
      <c r="D24" s="38">
        <v>38</v>
      </c>
      <c r="E24" s="38">
        <v>27</v>
      </c>
      <c r="F24" s="39">
        <v>71.05263157894737</v>
      </c>
      <c r="G24" s="40"/>
      <c r="H24" s="143">
        <v>0.164</v>
      </c>
      <c r="I24" s="144">
        <v>0.078</v>
      </c>
      <c r="J24" s="144">
        <v>0.074</v>
      </c>
      <c r="K24" s="41">
        <v>94.87179487179486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2"/>
      <c r="I25" s="142"/>
      <c r="J25" s="142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43"/>
      <c r="I26" s="144"/>
      <c r="J26" s="144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2"/>
      <c r="I27" s="142"/>
      <c r="J27" s="142"/>
      <c r="K27" s="32"/>
    </row>
    <row r="28" spans="1:11" s="33" customFormat="1" ht="11.25" customHeight="1">
      <c r="A28" s="35" t="s">
        <v>20</v>
      </c>
      <c r="B28" s="29"/>
      <c r="C28" s="30">
        <v>232</v>
      </c>
      <c r="D28" s="30">
        <v>316</v>
      </c>
      <c r="E28" s="30">
        <v>580</v>
      </c>
      <c r="F28" s="31"/>
      <c r="G28" s="31"/>
      <c r="H28" s="142">
        <v>0.707</v>
      </c>
      <c r="I28" s="142">
        <v>1.027</v>
      </c>
      <c r="J28" s="142">
        <v>1.885</v>
      </c>
      <c r="K28" s="32"/>
    </row>
    <row r="29" spans="1:11" s="33" customFormat="1" ht="11.25" customHeight="1">
      <c r="A29" s="35" t="s">
        <v>21</v>
      </c>
      <c r="B29" s="29"/>
      <c r="C29" s="30">
        <v>44</v>
      </c>
      <c r="D29" s="30"/>
      <c r="E29" s="30"/>
      <c r="F29" s="31"/>
      <c r="G29" s="31"/>
      <c r="H29" s="142">
        <v>0.129</v>
      </c>
      <c r="I29" s="142"/>
      <c r="J29" s="142"/>
      <c r="K29" s="32"/>
    </row>
    <row r="30" spans="1:11" s="33" customFormat="1" ht="11.25" customHeight="1">
      <c r="A30" s="35" t="s">
        <v>22</v>
      </c>
      <c r="B30" s="29"/>
      <c r="C30" s="30">
        <v>56</v>
      </c>
      <c r="D30" s="30">
        <v>7</v>
      </c>
      <c r="E30" s="30">
        <v>115</v>
      </c>
      <c r="F30" s="31"/>
      <c r="G30" s="31"/>
      <c r="H30" s="142">
        <v>0.128</v>
      </c>
      <c r="I30" s="142">
        <v>0.015</v>
      </c>
      <c r="J30" s="142">
        <v>0.253</v>
      </c>
      <c r="K30" s="32"/>
    </row>
    <row r="31" spans="1:11" s="42" customFormat="1" ht="11.25" customHeight="1">
      <c r="A31" s="43" t="s">
        <v>23</v>
      </c>
      <c r="B31" s="37"/>
      <c r="C31" s="38">
        <v>332</v>
      </c>
      <c r="D31" s="38">
        <v>323</v>
      </c>
      <c r="E31" s="38">
        <v>695</v>
      </c>
      <c r="F31" s="39">
        <v>215.1702786377709</v>
      </c>
      <c r="G31" s="40"/>
      <c r="H31" s="143">
        <v>0.964</v>
      </c>
      <c r="I31" s="144">
        <v>1.0419999999999998</v>
      </c>
      <c r="J31" s="144">
        <v>2.138</v>
      </c>
      <c r="K31" s="41">
        <v>205.18234165067182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2"/>
      <c r="I32" s="142"/>
      <c r="J32" s="142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42"/>
      <c r="I33" s="142"/>
      <c r="J33" s="142"/>
      <c r="K33" s="32"/>
    </row>
    <row r="34" spans="1:11" s="33" customFormat="1" ht="11.25" customHeight="1">
      <c r="A34" s="35" t="s">
        <v>25</v>
      </c>
      <c r="B34" s="29"/>
      <c r="C34" s="30">
        <v>27</v>
      </c>
      <c r="D34" s="30">
        <v>20</v>
      </c>
      <c r="E34" s="30">
        <v>17</v>
      </c>
      <c r="F34" s="31"/>
      <c r="G34" s="31"/>
      <c r="H34" s="142">
        <v>0.056</v>
      </c>
      <c r="I34" s="142">
        <v>0.045</v>
      </c>
      <c r="J34" s="142">
        <v>0.03</v>
      </c>
      <c r="K34" s="32"/>
    </row>
    <row r="35" spans="1:11" s="33" customFormat="1" ht="11.25" customHeight="1">
      <c r="A35" s="35" t="s">
        <v>26</v>
      </c>
      <c r="B35" s="29"/>
      <c r="C35" s="30">
        <v>96</v>
      </c>
      <c r="D35" s="30">
        <v>150</v>
      </c>
      <c r="E35" s="30">
        <v>75</v>
      </c>
      <c r="F35" s="31"/>
      <c r="G35" s="31"/>
      <c r="H35" s="142">
        <v>0.266</v>
      </c>
      <c r="I35" s="142">
        <v>0.27</v>
      </c>
      <c r="J35" s="142">
        <v>0.125</v>
      </c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42"/>
      <c r="I36" s="142"/>
      <c r="J36" s="142"/>
      <c r="K36" s="32"/>
    </row>
    <row r="37" spans="1:11" s="42" customFormat="1" ht="11.25" customHeight="1">
      <c r="A37" s="36" t="s">
        <v>28</v>
      </c>
      <c r="B37" s="37"/>
      <c r="C37" s="38">
        <v>123</v>
      </c>
      <c r="D37" s="38">
        <v>170</v>
      </c>
      <c r="E37" s="38">
        <v>92</v>
      </c>
      <c r="F37" s="39">
        <v>54.11764705882353</v>
      </c>
      <c r="G37" s="40"/>
      <c r="H37" s="143">
        <v>0.322</v>
      </c>
      <c r="I37" s="144">
        <v>0.315</v>
      </c>
      <c r="J37" s="144">
        <v>0.155</v>
      </c>
      <c r="K37" s="41">
        <v>49.20634920634921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2"/>
      <c r="I38" s="142"/>
      <c r="J38" s="142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43"/>
      <c r="I39" s="144"/>
      <c r="J39" s="144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2"/>
      <c r="I40" s="142"/>
      <c r="J40" s="142"/>
      <c r="K40" s="32"/>
    </row>
    <row r="41" spans="1:11" s="33" customFormat="1" ht="11.25" customHeight="1">
      <c r="A41" s="28" t="s">
        <v>30</v>
      </c>
      <c r="B41" s="29"/>
      <c r="C41" s="30">
        <v>46</v>
      </c>
      <c r="D41" s="30">
        <v>54</v>
      </c>
      <c r="E41" s="30">
        <v>14</v>
      </c>
      <c r="F41" s="31"/>
      <c r="G41" s="31"/>
      <c r="H41" s="142">
        <v>0.161</v>
      </c>
      <c r="I41" s="142">
        <v>0.183</v>
      </c>
      <c r="J41" s="142">
        <v>0.048</v>
      </c>
      <c r="K41" s="32"/>
    </row>
    <row r="42" spans="1:11" s="33" customFormat="1" ht="11.25" customHeight="1">
      <c r="A42" s="35" t="s">
        <v>31</v>
      </c>
      <c r="B42" s="29"/>
      <c r="C42" s="30">
        <v>37</v>
      </c>
      <c r="D42" s="30">
        <v>22</v>
      </c>
      <c r="E42" s="30">
        <v>19</v>
      </c>
      <c r="F42" s="31"/>
      <c r="G42" s="31"/>
      <c r="H42" s="142">
        <v>0.093</v>
      </c>
      <c r="I42" s="142">
        <v>0.055</v>
      </c>
      <c r="J42" s="142">
        <v>0.048</v>
      </c>
      <c r="K42" s="32"/>
    </row>
    <row r="43" spans="1:11" s="33" customFormat="1" ht="11.25" customHeight="1">
      <c r="A43" s="35" t="s">
        <v>32</v>
      </c>
      <c r="B43" s="29"/>
      <c r="C43" s="30">
        <v>119</v>
      </c>
      <c r="D43" s="30">
        <v>51</v>
      </c>
      <c r="E43" s="30">
        <v>94</v>
      </c>
      <c r="F43" s="31"/>
      <c r="G43" s="31"/>
      <c r="H43" s="142">
        <v>0.298</v>
      </c>
      <c r="I43" s="142">
        <v>0.163</v>
      </c>
      <c r="J43" s="142">
        <v>0.263</v>
      </c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>
        <v>14</v>
      </c>
      <c r="F44" s="31"/>
      <c r="G44" s="31"/>
      <c r="H44" s="142"/>
      <c r="I44" s="142"/>
      <c r="J44" s="142">
        <v>0.042</v>
      </c>
      <c r="K44" s="32"/>
    </row>
    <row r="45" spans="1:11" s="33" customFormat="1" ht="11.25" customHeight="1">
      <c r="A45" s="35" t="s">
        <v>34</v>
      </c>
      <c r="B45" s="29"/>
      <c r="C45" s="30">
        <v>28</v>
      </c>
      <c r="D45" s="30">
        <v>28</v>
      </c>
      <c r="E45" s="30">
        <v>15</v>
      </c>
      <c r="F45" s="31"/>
      <c r="G45" s="31"/>
      <c r="H45" s="142">
        <v>0.084</v>
      </c>
      <c r="I45" s="142">
        <v>0.078</v>
      </c>
      <c r="J45" s="142">
        <v>0.038</v>
      </c>
      <c r="K45" s="32"/>
    </row>
    <row r="46" spans="1:11" s="33" customFormat="1" ht="11.25" customHeight="1">
      <c r="A46" s="35" t="s">
        <v>35</v>
      </c>
      <c r="B46" s="29"/>
      <c r="C46" s="30">
        <v>12</v>
      </c>
      <c r="D46" s="30"/>
      <c r="E46" s="30"/>
      <c r="F46" s="31"/>
      <c r="G46" s="31"/>
      <c r="H46" s="142">
        <v>0.018</v>
      </c>
      <c r="I46" s="142"/>
      <c r="J46" s="142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2"/>
      <c r="I47" s="142"/>
      <c r="J47" s="142"/>
      <c r="K47" s="32"/>
    </row>
    <row r="48" spans="1:11" s="33" customFormat="1" ht="11.25" customHeight="1">
      <c r="A48" s="35" t="s">
        <v>37</v>
      </c>
      <c r="B48" s="29"/>
      <c r="C48" s="30">
        <v>50</v>
      </c>
      <c r="D48" s="30"/>
      <c r="E48" s="30"/>
      <c r="F48" s="31"/>
      <c r="G48" s="31"/>
      <c r="H48" s="142">
        <v>0.125</v>
      </c>
      <c r="I48" s="142"/>
      <c r="J48" s="142"/>
      <c r="K48" s="32"/>
    </row>
    <row r="49" spans="1:11" s="33" customFormat="1" ht="11.25" customHeight="1">
      <c r="A49" s="35" t="s">
        <v>38</v>
      </c>
      <c r="B49" s="29"/>
      <c r="C49" s="30">
        <v>19</v>
      </c>
      <c r="D49" s="30">
        <v>8</v>
      </c>
      <c r="E49" s="30">
        <v>16</v>
      </c>
      <c r="F49" s="31"/>
      <c r="G49" s="31"/>
      <c r="H49" s="142">
        <v>0.061</v>
      </c>
      <c r="I49" s="142">
        <v>0.028</v>
      </c>
      <c r="J49" s="142">
        <v>0.056</v>
      </c>
      <c r="K49" s="32"/>
    </row>
    <row r="50" spans="1:11" s="42" customFormat="1" ht="11.25" customHeight="1">
      <c r="A50" s="43" t="s">
        <v>39</v>
      </c>
      <c r="B50" s="37"/>
      <c r="C50" s="38">
        <v>311</v>
      </c>
      <c r="D50" s="38">
        <v>163</v>
      </c>
      <c r="E50" s="38">
        <v>172</v>
      </c>
      <c r="F50" s="39">
        <v>105.52147239263803</v>
      </c>
      <c r="G50" s="40"/>
      <c r="H50" s="143">
        <v>0.8400000000000001</v>
      </c>
      <c r="I50" s="144">
        <v>0.507</v>
      </c>
      <c r="J50" s="144">
        <v>0.49499999999999994</v>
      </c>
      <c r="K50" s="41">
        <v>97.63313609467454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2"/>
      <c r="I51" s="142"/>
      <c r="J51" s="142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43"/>
      <c r="I52" s="144"/>
      <c r="J52" s="144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2"/>
      <c r="I53" s="142"/>
      <c r="J53" s="142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42"/>
      <c r="I54" s="142"/>
      <c r="J54" s="142"/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42"/>
      <c r="I55" s="142"/>
      <c r="J55" s="142"/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>
        <v>1</v>
      </c>
      <c r="F56" s="31"/>
      <c r="G56" s="31"/>
      <c r="H56" s="142"/>
      <c r="I56" s="142"/>
      <c r="J56" s="142">
        <v>0.002</v>
      </c>
      <c r="K56" s="32"/>
    </row>
    <row r="57" spans="1:11" s="33" customFormat="1" ht="11.25" customHeight="1">
      <c r="A57" s="35" t="s">
        <v>44</v>
      </c>
      <c r="B57" s="29"/>
      <c r="C57" s="30">
        <v>1</v>
      </c>
      <c r="D57" s="30"/>
      <c r="E57" s="30"/>
      <c r="F57" s="31"/>
      <c r="G57" s="31"/>
      <c r="H57" s="142">
        <v>0.002</v>
      </c>
      <c r="I57" s="142"/>
      <c r="J57" s="142"/>
      <c r="K57" s="32"/>
    </row>
    <row r="58" spans="1:11" s="33" customFormat="1" ht="11.25" customHeight="1">
      <c r="A58" s="35" t="s">
        <v>45</v>
      </c>
      <c r="B58" s="29"/>
      <c r="C58" s="30"/>
      <c r="D58" s="30">
        <v>13</v>
      </c>
      <c r="E58" s="30"/>
      <c r="F58" s="31"/>
      <c r="G58" s="31"/>
      <c r="H58" s="142"/>
      <c r="I58" s="142">
        <v>0.048</v>
      </c>
      <c r="J58" s="142"/>
      <c r="K58" s="32"/>
    </row>
    <row r="59" spans="1:11" s="42" customFormat="1" ht="11.25" customHeight="1">
      <c r="A59" s="36" t="s">
        <v>46</v>
      </c>
      <c r="B59" s="37"/>
      <c r="C59" s="38">
        <v>1</v>
      </c>
      <c r="D59" s="38">
        <v>13</v>
      </c>
      <c r="E59" s="38">
        <v>1</v>
      </c>
      <c r="F59" s="39">
        <v>7.6923076923076925</v>
      </c>
      <c r="G59" s="40"/>
      <c r="H59" s="143">
        <v>0.002</v>
      </c>
      <c r="I59" s="144">
        <v>0.048</v>
      </c>
      <c r="J59" s="144">
        <v>0.002</v>
      </c>
      <c r="K59" s="41">
        <v>4.166666666666667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2"/>
      <c r="I60" s="142"/>
      <c r="J60" s="142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42"/>
      <c r="I61" s="142"/>
      <c r="J61" s="142"/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42"/>
      <c r="I62" s="142"/>
      <c r="J62" s="142"/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42"/>
      <c r="I63" s="142"/>
      <c r="J63" s="142"/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43"/>
      <c r="I64" s="144"/>
      <c r="J64" s="144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2"/>
      <c r="I65" s="142"/>
      <c r="J65" s="142"/>
      <c r="K65" s="32"/>
    </row>
    <row r="66" spans="1:11" s="42" customFormat="1" ht="11.25" customHeight="1">
      <c r="A66" s="36" t="s">
        <v>51</v>
      </c>
      <c r="B66" s="37"/>
      <c r="C66" s="38"/>
      <c r="D66" s="38"/>
      <c r="E66" s="38"/>
      <c r="F66" s="39"/>
      <c r="G66" s="40"/>
      <c r="H66" s="143"/>
      <c r="I66" s="144"/>
      <c r="J66" s="144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2"/>
      <c r="I67" s="142"/>
      <c r="J67" s="142"/>
      <c r="K67" s="32"/>
    </row>
    <row r="68" spans="1:11" s="33" customFormat="1" ht="11.25" customHeight="1">
      <c r="A68" s="35" t="s">
        <v>52</v>
      </c>
      <c r="B68" s="29"/>
      <c r="C68" s="30">
        <v>419</v>
      </c>
      <c r="D68" s="30">
        <v>450</v>
      </c>
      <c r="E68" s="30">
        <v>270</v>
      </c>
      <c r="F68" s="31"/>
      <c r="G68" s="31"/>
      <c r="H68" s="142">
        <v>1.362</v>
      </c>
      <c r="I68" s="142">
        <v>1.6</v>
      </c>
      <c r="J68" s="142">
        <v>1.05</v>
      </c>
      <c r="K68" s="32"/>
    </row>
    <row r="69" spans="1:11" s="33" customFormat="1" ht="11.25" customHeight="1">
      <c r="A69" s="35" t="s">
        <v>53</v>
      </c>
      <c r="B69" s="29"/>
      <c r="C69" s="30">
        <v>420</v>
      </c>
      <c r="D69" s="30">
        <v>250</v>
      </c>
      <c r="E69" s="30">
        <v>235</v>
      </c>
      <c r="F69" s="31"/>
      <c r="G69" s="31"/>
      <c r="H69" s="142">
        <v>0.945</v>
      </c>
      <c r="I69" s="142">
        <v>0.65</v>
      </c>
      <c r="J69" s="142">
        <v>0.56</v>
      </c>
      <c r="K69" s="32"/>
    </row>
    <row r="70" spans="1:11" s="42" customFormat="1" ht="11.25" customHeight="1">
      <c r="A70" s="36" t="s">
        <v>54</v>
      </c>
      <c r="B70" s="37"/>
      <c r="C70" s="38">
        <v>839</v>
      </c>
      <c r="D70" s="38">
        <v>700</v>
      </c>
      <c r="E70" s="38">
        <v>505</v>
      </c>
      <c r="F70" s="39">
        <v>72.14285714285714</v>
      </c>
      <c r="G70" s="40"/>
      <c r="H70" s="143">
        <v>2.307</v>
      </c>
      <c r="I70" s="144">
        <v>2.25</v>
      </c>
      <c r="J70" s="144">
        <v>1.61</v>
      </c>
      <c r="K70" s="41">
        <v>71.55555555555556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2"/>
      <c r="I71" s="142"/>
      <c r="J71" s="142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42"/>
      <c r="I72" s="142"/>
      <c r="J72" s="142"/>
      <c r="K72" s="32"/>
    </row>
    <row r="73" spans="1:11" s="33" customFormat="1" ht="11.25" customHeight="1">
      <c r="A73" s="35" t="s">
        <v>56</v>
      </c>
      <c r="B73" s="29"/>
      <c r="C73" s="30"/>
      <c r="D73" s="30"/>
      <c r="E73" s="30"/>
      <c r="F73" s="31"/>
      <c r="G73" s="31"/>
      <c r="H73" s="142"/>
      <c r="I73" s="142"/>
      <c r="J73" s="142"/>
      <c r="K73" s="32"/>
    </row>
    <row r="74" spans="1:11" s="33" customFormat="1" ht="11.25" customHeight="1">
      <c r="A74" s="35" t="s">
        <v>57</v>
      </c>
      <c r="B74" s="29"/>
      <c r="C74" s="30">
        <v>5</v>
      </c>
      <c r="D74" s="30">
        <v>4</v>
      </c>
      <c r="E74" s="30"/>
      <c r="F74" s="31"/>
      <c r="G74" s="31"/>
      <c r="H74" s="142"/>
      <c r="I74" s="142">
        <v>0.006</v>
      </c>
      <c r="J74" s="142"/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42"/>
      <c r="I75" s="142"/>
      <c r="J75" s="142"/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42"/>
      <c r="I76" s="142"/>
      <c r="J76" s="142"/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42"/>
      <c r="I77" s="142"/>
      <c r="J77" s="142"/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42"/>
      <c r="I78" s="142"/>
      <c r="J78" s="142"/>
      <c r="K78" s="32"/>
    </row>
    <row r="79" spans="1:11" s="33" customFormat="1" ht="11.25" customHeight="1">
      <c r="A79" s="35" t="s">
        <v>62</v>
      </c>
      <c r="B79" s="29"/>
      <c r="C79" s="30"/>
      <c r="D79" s="30"/>
      <c r="E79" s="30"/>
      <c r="F79" s="31"/>
      <c r="G79" s="31"/>
      <c r="H79" s="142"/>
      <c r="I79" s="142"/>
      <c r="J79" s="142"/>
      <c r="K79" s="32"/>
    </row>
    <row r="80" spans="1:11" s="42" customFormat="1" ht="11.25" customHeight="1">
      <c r="A80" s="43" t="s">
        <v>63</v>
      </c>
      <c r="B80" s="37"/>
      <c r="C80" s="38">
        <v>5</v>
      </c>
      <c r="D80" s="38">
        <v>4</v>
      </c>
      <c r="E80" s="38"/>
      <c r="F80" s="39"/>
      <c r="G80" s="40"/>
      <c r="H80" s="143"/>
      <c r="I80" s="144">
        <v>0.006</v>
      </c>
      <c r="J80" s="144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2"/>
      <c r="I81" s="142"/>
      <c r="J81" s="142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42"/>
      <c r="I82" s="142"/>
      <c r="J82" s="142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42"/>
      <c r="I83" s="142"/>
      <c r="J83" s="142"/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43"/>
      <c r="I84" s="144"/>
      <c r="J84" s="144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2"/>
      <c r="I85" s="142"/>
      <c r="J85" s="142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5"/>
      <c r="I86" s="146"/>
      <c r="J86" s="146"/>
      <c r="K86" s="50"/>
    </row>
    <row r="87" spans="1:11" s="42" customFormat="1" ht="11.25" customHeight="1">
      <c r="A87" s="51" t="s">
        <v>67</v>
      </c>
      <c r="B87" s="52"/>
      <c r="C87" s="53">
        <v>1692</v>
      </c>
      <c r="D87" s="53">
        <v>1413</v>
      </c>
      <c r="E87" s="53">
        <v>1492</v>
      </c>
      <c r="F87" s="54">
        <f>IF(D87&gt;0,100*E87/D87,0)</f>
        <v>105.59094125973107</v>
      </c>
      <c r="G87" s="40"/>
      <c r="H87" s="147">
        <v>4.599</v>
      </c>
      <c r="I87" s="148">
        <v>4.253</v>
      </c>
      <c r="J87" s="148">
        <v>4.473999999999999</v>
      </c>
      <c r="K87" s="54">
        <f>IF(I87&gt;0,100*J87/I87,0)</f>
        <v>105.19633200094049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6" useFirstPageNumber="1" horizontalDpi="600" verticalDpi="600" orientation="portrait" paperSize="9" scale="72" r:id="rId1"/>
  <headerFooter alignWithMargins="0">
    <oddFooter>&amp;C&amp;P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 codeName="Hoja39"/>
  <dimension ref="A1:K625"/>
  <sheetViews>
    <sheetView view="pageBreakPreview" zoomScale="98" zoomScaleSheetLayoutView="98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6" t="s">
        <v>0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</row>
    <row r="2" spans="1:11" s="1" customFormat="1" ht="11.25" customHeight="1">
      <c r="A2" s="3" t="s">
        <v>97</v>
      </c>
      <c r="B2" s="4"/>
      <c r="C2" s="4"/>
      <c r="D2" s="4"/>
      <c r="E2" s="5"/>
      <c r="F2" s="4"/>
      <c r="G2" s="4"/>
      <c r="H2" s="4"/>
      <c r="I2" s="6"/>
      <c r="J2" s="187" t="s">
        <v>69</v>
      </c>
      <c r="K2" s="187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8" t="s">
        <v>2</v>
      </c>
      <c r="D4" s="189"/>
      <c r="E4" s="189"/>
      <c r="F4" s="190"/>
      <c r="G4" s="9"/>
      <c r="H4" s="191" t="s">
        <v>3</v>
      </c>
      <c r="I4" s="192"/>
      <c r="J4" s="192"/>
      <c r="K4" s="193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2017</v>
      </c>
      <c r="D6" s="16">
        <f>E6-1</f>
        <v>2018</v>
      </c>
      <c r="E6" s="16">
        <v>2019</v>
      </c>
      <c r="F6" s="17">
        <f>E6</f>
        <v>2019</v>
      </c>
      <c r="G6" s="18"/>
      <c r="H6" s="15">
        <f>J6-2</f>
        <v>2017</v>
      </c>
      <c r="I6" s="16">
        <f>J6-1</f>
        <v>2018</v>
      </c>
      <c r="J6" s="16">
        <v>2019</v>
      </c>
      <c r="K6" s="17">
        <f>J6</f>
        <v>2019</v>
      </c>
    </row>
    <row r="7" spans="1:11" s="10" customFormat="1" ht="11.25" customHeight="1" thickBot="1">
      <c r="A7" s="19"/>
      <c r="B7" s="8"/>
      <c r="C7" s="20" t="s">
        <v>309</v>
      </c>
      <c r="D7" s="21" t="s">
        <v>6</v>
      </c>
      <c r="E7" s="21">
        <v>2</v>
      </c>
      <c r="F7" s="22" t="str">
        <f>CONCATENATE(D6,"=100")</f>
        <v>2018=100</v>
      </c>
      <c r="G7" s="23"/>
      <c r="H7" s="20" t="s">
        <v>309</v>
      </c>
      <c r="I7" s="21" t="s">
        <v>6</v>
      </c>
      <c r="J7" s="21">
        <v>6</v>
      </c>
      <c r="K7" s="22" t="str">
        <f>CONCATENATE(I6,"=100")</f>
        <v>2018=100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>
        <v>35</v>
      </c>
      <c r="E9" s="30"/>
      <c r="F9" s="31"/>
      <c r="G9" s="31"/>
      <c r="H9" s="142"/>
      <c r="I9" s="142">
        <v>0.123</v>
      </c>
      <c r="J9" s="142"/>
      <c r="K9" s="32"/>
    </row>
    <row r="10" spans="1:11" s="33" customFormat="1" ht="11.25" customHeight="1">
      <c r="A10" s="35" t="s">
        <v>8</v>
      </c>
      <c r="B10" s="29"/>
      <c r="C10" s="30"/>
      <c r="D10" s="30">
        <v>8</v>
      </c>
      <c r="E10" s="30"/>
      <c r="F10" s="31"/>
      <c r="G10" s="31"/>
      <c r="H10" s="142"/>
      <c r="I10" s="142">
        <v>0.028</v>
      </c>
      <c r="J10" s="142"/>
      <c r="K10" s="32"/>
    </row>
    <row r="11" spans="1:11" s="33" customFormat="1" ht="11.25" customHeight="1">
      <c r="A11" s="28" t="s">
        <v>9</v>
      </c>
      <c r="B11" s="29"/>
      <c r="C11" s="30"/>
      <c r="D11" s="30">
        <v>35</v>
      </c>
      <c r="E11" s="30"/>
      <c r="F11" s="31"/>
      <c r="G11" s="31"/>
      <c r="H11" s="142"/>
      <c r="I11" s="142">
        <v>0.123</v>
      </c>
      <c r="J11" s="142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2"/>
      <c r="I12" s="142"/>
      <c r="J12" s="142"/>
      <c r="K12" s="32"/>
    </row>
    <row r="13" spans="1:11" s="42" customFormat="1" ht="11.25" customHeight="1">
      <c r="A13" s="36" t="s">
        <v>11</v>
      </c>
      <c r="B13" s="37"/>
      <c r="C13" s="38"/>
      <c r="D13" s="38">
        <v>78</v>
      </c>
      <c r="E13" s="38"/>
      <c r="F13" s="39"/>
      <c r="G13" s="40"/>
      <c r="H13" s="143"/>
      <c r="I13" s="144">
        <v>0.274</v>
      </c>
      <c r="J13" s="144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2"/>
      <c r="I14" s="142"/>
      <c r="J14" s="142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3"/>
      <c r="I15" s="144"/>
      <c r="J15" s="144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2"/>
      <c r="I16" s="142"/>
      <c r="J16" s="142"/>
      <c r="K16" s="32"/>
    </row>
    <row r="17" spans="1:11" s="42" customFormat="1" ht="11.25" customHeight="1">
      <c r="A17" s="36" t="s">
        <v>13</v>
      </c>
      <c r="B17" s="37"/>
      <c r="C17" s="38">
        <v>17</v>
      </c>
      <c r="D17" s="38">
        <v>17</v>
      </c>
      <c r="E17" s="38">
        <v>17</v>
      </c>
      <c r="F17" s="39">
        <v>100</v>
      </c>
      <c r="G17" s="40"/>
      <c r="H17" s="143">
        <v>0.025</v>
      </c>
      <c r="I17" s="144">
        <v>0.024</v>
      </c>
      <c r="J17" s="144">
        <v>0.019</v>
      </c>
      <c r="K17" s="41">
        <v>79.16666666666666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2"/>
      <c r="I18" s="142"/>
      <c r="J18" s="142"/>
      <c r="K18" s="32"/>
    </row>
    <row r="19" spans="1:11" s="33" customFormat="1" ht="11.25" customHeight="1">
      <c r="A19" s="28" t="s">
        <v>14</v>
      </c>
      <c r="B19" s="29"/>
      <c r="C19" s="30">
        <v>849</v>
      </c>
      <c r="D19" s="30">
        <v>1067</v>
      </c>
      <c r="E19" s="30">
        <v>1035</v>
      </c>
      <c r="F19" s="31"/>
      <c r="G19" s="31"/>
      <c r="H19" s="142">
        <v>2.207</v>
      </c>
      <c r="I19" s="142">
        <v>2.667</v>
      </c>
      <c r="J19" s="142">
        <v>2.155</v>
      </c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2"/>
      <c r="I20" s="142"/>
      <c r="J20" s="142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2"/>
      <c r="I21" s="142"/>
      <c r="J21" s="142"/>
      <c r="K21" s="32"/>
    </row>
    <row r="22" spans="1:11" s="42" customFormat="1" ht="11.25" customHeight="1">
      <c r="A22" s="36" t="s">
        <v>17</v>
      </c>
      <c r="B22" s="37"/>
      <c r="C22" s="38">
        <v>849</v>
      </c>
      <c r="D22" s="38">
        <v>1067</v>
      </c>
      <c r="E22" s="38">
        <v>1035</v>
      </c>
      <c r="F22" s="39">
        <v>97.00093720712277</v>
      </c>
      <c r="G22" s="40"/>
      <c r="H22" s="143">
        <v>2.207</v>
      </c>
      <c r="I22" s="144">
        <v>2.667</v>
      </c>
      <c r="J22" s="144">
        <v>2.155</v>
      </c>
      <c r="K22" s="41">
        <v>80.80239970003748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2"/>
      <c r="I23" s="142"/>
      <c r="J23" s="142"/>
      <c r="K23" s="32"/>
    </row>
    <row r="24" spans="1:11" s="42" customFormat="1" ht="11.25" customHeight="1">
      <c r="A24" s="36" t="s">
        <v>18</v>
      </c>
      <c r="B24" s="37"/>
      <c r="C24" s="38">
        <v>5375</v>
      </c>
      <c r="D24" s="38">
        <v>6131</v>
      </c>
      <c r="E24" s="38">
        <v>5876</v>
      </c>
      <c r="F24" s="39">
        <v>95.84080900342522</v>
      </c>
      <c r="G24" s="40"/>
      <c r="H24" s="143">
        <v>12.414</v>
      </c>
      <c r="I24" s="144">
        <v>16.442</v>
      </c>
      <c r="J24" s="144">
        <v>14.419</v>
      </c>
      <c r="K24" s="41">
        <v>87.69614402140859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2"/>
      <c r="I25" s="142"/>
      <c r="J25" s="142"/>
      <c r="K25" s="32"/>
    </row>
    <row r="26" spans="1:11" s="42" customFormat="1" ht="11.25" customHeight="1">
      <c r="A26" s="36" t="s">
        <v>19</v>
      </c>
      <c r="B26" s="37"/>
      <c r="C26" s="38">
        <v>678</v>
      </c>
      <c r="D26" s="38">
        <v>1200</v>
      </c>
      <c r="E26" s="38">
        <v>1250</v>
      </c>
      <c r="F26" s="39">
        <v>104.16666666666667</v>
      </c>
      <c r="G26" s="40"/>
      <c r="H26" s="143">
        <v>1.166</v>
      </c>
      <c r="I26" s="144">
        <v>3</v>
      </c>
      <c r="J26" s="144">
        <v>3.3</v>
      </c>
      <c r="K26" s="41">
        <v>110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2"/>
      <c r="I27" s="142"/>
      <c r="J27" s="142"/>
      <c r="K27" s="32"/>
    </row>
    <row r="28" spans="1:11" s="33" customFormat="1" ht="11.25" customHeight="1">
      <c r="A28" s="35" t="s">
        <v>20</v>
      </c>
      <c r="B28" s="29"/>
      <c r="C28" s="30">
        <v>2723</v>
      </c>
      <c r="D28" s="30">
        <v>2116</v>
      </c>
      <c r="E28" s="30">
        <v>2300</v>
      </c>
      <c r="F28" s="31"/>
      <c r="G28" s="31"/>
      <c r="H28" s="142">
        <v>6.612</v>
      </c>
      <c r="I28" s="142">
        <v>6.028</v>
      </c>
      <c r="J28" s="142">
        <v>7.593</v>
      </c>
      <c r="K28" s="32"/>
    </row>
    <row r="29" spans="1:11" s="33" customFormat="1" ht="11.25" customHeight="1">
      <c r="A29" s="35" t="s">
        <v>21</v>
      </c>
      <c r="B29" s="29"/>
      <c r="C29" s="30">
        <v>94</v>
      </c>
      <c r="D29" s="30">
        <v>103</v>
      </c>
      <c r="E29" s="30">
        <v>82</v>
      </c>
      <c r="F29" s="31"/>
      <c r="G29" s="31"/>
      <c r="H29" s="142">
        <v>0.157</v>
      </c>
      <c r="I29" s="142">
        <v>0.195</v>
      </c>
      <c r="J29" s="142">
        <v>0.166</v>
      </c>
      <c r="K29" s="32"/>
    </row>
    <row r="30" spans="1:11" s="33" customFormat="1" ht="11.25" customHeight="1">
      <c r="A30" s="35" t="s">
        <v>22</v>
      </c>
      <c r="B30" s="29"/>
      <c r="C30" s="30">
        <v>1414</v>
      </c>
      <c r="D30" s="30">
        <v>2257</v>
      </c>
      <c r="E30" s="30">
        <v>2870</v>
      </c>
      <c r="F30" s="31"/>
      <c r="G30" s="31"/>
      <c r="H30" s="142">
        <v>2.513</v>
      </c>
      <c r="I30" s="142">
        <v>4.12</v>
      </c>
      <c r="J30" s="142">
        <v>5.311</v>
      </c>
      <c r="K30" s="32"/>
    </row>
    <row r="31" spans="1:11" s="42" customFormat="1" ht="11.25" customHeight="1">
      <c r="A31" s="43" t="s">
        <v>23</v>
      </c>
      <c r="B31" s="37"/>
      <c r="C31" s="38">
        <v>4231</v>
      </c>
      <c r="D31" s="38">
        <v>4476</v>
      </c>
      <c r="E31" s="38">
        <v>5252</v>
      </c>
      <c r="F31" s="39">
        <v>117.33690795352993</v>
      </c>
      <c r="G31" s="40"/>
      <c r="H31" s="143">
        <v>9.282</v>
      </c>
      <c r="I31" s="144">
        <v>10.343</v>
      </c>
      <c r="J31" s="144">
        <v>13.07</v>
      </c>
      <c r="K31" s="41">
        <v>126.36565793290148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2"/>
      <c r="I32" s="142"/>
      <c r="J32" s="142"/>
      <c r="K32" s="32"/>
    </row>
    <row r="33" spans="1:11" s="33" customFormat="1" ht="11.25" customHeight="1">
      <c r="A33" s="35" t="s">
        <v>24</v>
      </c>
      <c r="B33" s="29"/>
      <c r="C33" s="30">
        <v>3790</v>
      </c>
      <c r="D33" s="30">
        <v>4300</v>
      </c>
      <c r="E33" s="30">
        <v>3860</v>
      </c>
      <c r="F33" s="31"/>
      <c r="G33" s="31"/>
      <c r="H33" s="142">
        <v>7.292</v>
      </c>
      <c r="I33" s="142">
        <v>8.2</v>
      </c>
      <c r="J33" s="142">
        <v>7.57</v>
      </c>
      <c r="K33" s="32"/>
    </row>
    <row r="34" spans="1:11" s="33" customFormat="1" ht="11.25" customHeight="1">
      <c r="A34" s="35" t="s">
        <v>25</v>
      </c>
      <c r="B34" s="29"/>
      <c r="C34" s="30">
        <v>3682</v>
      </c>
      <c r="D34" s="30">
        <v>6180</v>
      </c>
      <c r="E34" s="30">
        <v>3700</v>
      </c>
      <c r="F34" s="31"/>
      <c r="G34" s="31"/>
      <c r="H34" s="142">
        <v>10.716</v>
      </c>
      <c r="I34" s="142">
        <v>17.3</v>
      </c>
      <c r="J34" s="142">
        <v>10.5</v>
      </c>
      <c r="K34" s="32"/>
    </row>
    <row r="35" spans="1:11" s="33" customFormat="1" ht="11.25" customHeight="1">
      <c r="A35" s="35" t="s">
        <v>26</v>
      </c>
      <c r="B35" s="29"/>
      <c r="C35" s="30">
        <v>2702</v>
      </c>
      <c r="D35" s="30">
        <v>3500</v>
      </c>
      <c r="E35" s="30">
        <v>3000</v>
      </c>
      <c r="F35" s="31"/>
      <c r="G35" s="31"/>
      <c r="H35" s="142">
        <v>6.599</v>
      </c>
      <c r="I35" s="142">
        <v>9.1</v>
      </c>
      <c r="J35" s="142">
        <v>6.9</v>
      </c>
      <c r="K35" s="32"/>
    </row>
    <row r="36" spans="1:11" s="33" customFormat="1" ht="11.25" customHeight="1">
      <c r="A36" s="35" t="s">
        <v>27</v>
      </c>
      <c r="B36" s="29"/>
      <c r="C36" s="30">
        <v>463</v>
      </c>
      <c r="D36" s="30">
        <v>463</v>
      </c>
      <c r="E36" s="30">
        <v>356</v>
      </c>
      <c r="F36" s="31"/>
      <c r="G36" s="31"/>
      <c r="H36" s="142">
        <v>1.509</v>
      </c>
      <c r="I36" s="142">
        <v>1.509</v>
      </c>
      <c r="J36" s="142">
        <v>0.4</v>
      </c>
      <c r="K36" s="32"/>
    </row>
    <row r="37" spans="1:11" s="42" customFormat="1" ht="11.25" customHeight="1">
      <c r="A37" s="36" t="s">
        <v>28</v>
      </c>
      <c r="B37" s="37"/>
      <c r="C37" s="38">
        <v>10637</v>
      </c>
      <c r="D37" s="38">
        <v>14443</v>
      </c>
      <c r="E37" s="38">
        <v>10916</v>
      </c>
      <c r="F37" s="39">
        <v>75.57986567887558</v>
      </c>
      <c r="G37" s="40"/>
      <c r="H37" s="143">
        <v>26.116</v>
      </c>
      <c r="I37" s="144">
        <v>36.109</v>
      </c>
      <c r="J37" s="144">
        <v>25.369999999999997</v>
      </c>
      <c r="K37" s="41">
        <v>70.2594920933839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2"/>
      <c r="I38" s="142"/>
      <c r="J38" s="142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43"/>
      <c r="I39" s="144"/>
      <c r="J39" s="144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2"/>
      <c r="I40" s="142"/>
      <c r="J40" s="142"/>
      <c r="K40" s="32"/>
    </row>
    <row r="41" spans="1:11" s="33" customFormat="1" ht="11.25" customHeight="1">
      <c r="A41" s="28" t="s">
        <v>30</v>
      </c>
      <c r="B41" s="29"/>
      <c r="C41" s="30">
        <v>2892</v>
      </c>
      <c r="D41" s="30">
        <v>1099</v>
      </c>
      <c r="E41" s="30">
        <v>1348</v>
      </c>
      <c r="F41" s="31"/>
      <c r="G41" s="31"/>
      <c r="H41" s="142">
        <v>1.787</v>
      </c>
      <c r="I41" s="142">
        <v>2.029</v>
      </c>
      <c r="J41" s="142">
        <v>1.323</v>
      </c>
      <c r="K41" s="32"/>
    </row>
    <row r="42" spans="1:11" s="33" customFormat="1" ht="11.25" customHeight="1">
      <c r="A42" s="35" t="s">
        <v>31</v>
      </c>
      <c r="B42" s="29"/>
      <c r="C42" s="30">
        <v>2974</v>
      </c>
      <c r="D42" s="30">
        <v>2565</v>
      </c>
      <c r="E42" s="30">
        <v>2681</v>
      </c>
      <c r="F42" s="31"/>
      <c r="G42" s="31"/>
      <c r="H42" s="142">
        <v>3.014</v>
      </c>
      <c r="I42" s="142">
        <v>6.665</v>
      </c>
      <c r="J42" s="142">
        <v>3.889</v>
      </c>
      <c r="K42" s="32"/>
    </row>
    <row r="43" spans="1:11" s="33" customFormat="1" ht="11.25" customHeight="1">
      <c r="A43" s="35" t="s">
        <v>32</v>
      </c>
      <c r="B43" s="29"/>
      <c r="C43" s="30">
        <v>2313</v>
      </c>
      <c r="D43" s="30">
        <v>1500</v>
      </c>
      <c r="E43" s="30">
        <v>1974</v>
      </c>
      <c r="F43" s="31"/>
      <c r="G43" s="31"/>
      <c r="H43" s="142">
        <v>2.151</v>
      </c>
      <c r="I43" s="142">
        <v>3.742</v>
      </c>
      <c r="J43" s="142">
        <v>4.221</v>
      </c>
      <c r="K43" s="32"/>
    </row>
    <row r="44" spans="1:11" s="33" customFormat="1" ht="11.25" customHeight="1">
      <c r="A44" s="35" t="s">
        <v>33</v>
      </c>
      <c r="B44" s="29"/>
      <c r="C44" s="30">
        <v>1189</v>
      </c>
      <c r="D44" s="30">
        <v>326</v>
      </c>
      <c r="E44" s="30">
        <v>972</v>
      </c>
      <c r="F44" s="31"/>
      <c r="G44" s="31"/>
      <c r="H44" s="142">
        <v>0.813</v>
      </c>
      <c r="I44" s="142">
        <v>0.702</v>
      </c>
      <c r="J44" s="142">
        <v>2.14</v>
      </c>
      <c r="K44" s="32"/>
    </row>
    <row r="45" spans="1:11" s="33" customFormat="1" ht="11.25" customHeight="1">
      <c r="A45" s="35" t="s">
        <v>34</v>
      </c>
      <c r="B45" s="29"/>
      <c r="C45" s="30">
        <v>6982</v>
      </c>
      <c r="D45" s="30">
        <v>2183</v>
      </c>
      <c r="E45" s="30">
        <v>2410</v>
      </c>
      <c r="F45" s="31"/>
      <c r="G45" s="31"/>
      <c r="H45" s="142">
        <v>6.624</v>
      </c>
      <c r="I45" s="142">
        <v>4.429</v>
      </c>
      <c r="J45" s="142">
        <v>3.971</v>
      </c>
      <c r="K45" s="32"/>
    </row>
    <row r="46" spans="1:11" s="33" customFormat="1" ht="11.25" customHeight="1">
      <c r="A46" s="35" t="s">
        <v>35</v>
      </c>
      <c r="B46" s="29"/>
      <c r="C46" s="30">
        <v>2842</v>
      </c>
      <c r="D46" s="30">
        <v>2203</v>
      </c>
      <c r="E46" s="30">
        <v>1139</v>
      </c>
      <c r="F46" s="31"/>
      <c r="G46" s="31"/>
      <c r="H46" s="142">
        <v>0.858</v>
      </c>
      <c r="I46" s="142">
        <v>3.519</v>
      </c>
      <c r="J46" s="142">
        <v>2.246</v>
      </c>
      <c r="K46" s="32"/>
    </row>
    <row r="47" spans="1:11" s="33" customFormat="1" ht="11.25" customHeight="1">
      <c r="A47" s="35" t="s">
        <v>36</v>
      </c>
      <c r="B47" s="29"/>
      <c r="C47" s="30">
        <v>1775</v>
      </c>
      <c r="D47" s="30">
        <v>1158</v>
      </c>
      <c r="E47" s="30">
        <v>1130</v>
      </c>
      <c r="F47" s="31"/>
      <c r="G47" s="31"/>
      <c r="H47" s="142">
        <v>1.088</v>
      </c>
      <c r="I47" s="142">
        <v>2.276</v>
      </c>
      <c r="J47" s="142">
        <v>2.213</v>
      </c>
      <c r="K47" s="32"/>
    </row>
    <row r="48" spans="1:11" s="33" customFormat="1" ht="11.25" customHeight="1">
      <c r="A48" s="35" t="s">
        <v>37</v>
      </c>
      <c r="B48" s="29"/>
      <c r="C48" s="30">
        <v>7582</v>
      </c>
      <c r="D48" s="30">
        <v>5819</v>
      </c>
      <c r="E48" s="30">
        <v>6189</v>
      </c>
      <c r="F48" s="31"/>
      <c r="G48" s="31"/>
      <c r="H48" s="142">
        <v>10.94</v>
      </c>
      <c r="I48" s="142">
        <v>18.455</v>
      </c>
      <c r="J48" s="142">
        <v>21.662</v>
      </c>
      <c r="K48" s="32"/>
    </row>
    <row r="49" spans="1:11" s="33" customFormat="1" ht="11.25" customHeight="1">
      <c r="A49" s="35" t="s">
        <v>38</v>
      </c>
      <c r="B49" s="29"/>
      <c r="C49" s="30">
        <v>9704</v>
      </c>
      <c r="D49" s="30">
        <v>7320</v>
      </c>
      <c r="E49" s="30">
        <v>3870</v>
      </c>
      <c r="F49" s="31"/>
      <c r="G49" s="31"/>
      <c r="H49" s="142">
        <v>12.205</v>
      </c>
      <c r="I49" s="142">
        <v>10.095</v>
      </c>
      <c r="J49" s="142">
        <v>6.87</v>
      </c>
      <c r="K49" s="32"/>
    </row>
    <row r="50" spans="1:11" s="42" customFormat="1" ht="11.25" customHeight="1">
      <c r="A50" s="43" t="s">
        <v>39</v>
      </c>
      <c r="B50" s="37"/>
      <c r="C50" s="38">
        <v>38253</v>
      </c>
      <c r="D50" s="38">
        <v>24173</v>
      </c>
      <c r="E50" s="38">
        <v>21713</v>
      </c>
      <c r="F50" s="39">
        <v>89.82335663757084</v>
      </c>
      <c r="G50" s="40"/>
      <c r="H50" s="143">
        <v>39.48</v>
      </c>
      <c r="I50" s="144">
        <v>51.91199999999999</v>
      </c>
      <c r="J50" s="144">
        <v>48.535</v>
      </c>
      <c r="K50" s="41">
        <v>93.49476036369242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2"/>
      <c r="I51" s="142"/>
      <c r="J51" s="142"/>
      <c r="K51" s="32"/>
    </row>
    <row r="52" spans="1:11" s="42" customFormat="1" ht="11.25" customHeight="1">
      <c r="A52" s="36" t="s">
        <v>40</v>
      </c>
      <c r="B52" s="37"/>
      <c r="C52" s="38">
        <v>1311</v>
      </c>
      <c r="D52" s="38">
        <v>831</v>
      </c>
      <c r="E52" s="38">
        <v>831</v>
      </c>
      <c r="F52" s="39">
        <v>100</v>
      </c>
      <c r="G52" s="40"/>
      <c r="H52" s="143">
        <v>1.355</v>
      </c>
      <c r="I52" s="144">
        <v>1.328</v>
      </c>
      <c r="J52" s="144">
        <v>1.328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2"/>
      <c r="I53" s="142"/>
      <c r="J53" s="142"/>
      <c r="K53" s="32"/>
    </row>
    <row r="54" spans="1:11" s="33" customFormat="1" ht="11.25" customHeight="1">
      <c r="A54" s="35" t="s">
        <v>41</v>
      </c>
      <c r="B54" s="29"/>
      <c r="C54" s="30">
        <v>2001</v>
      </c>
      <c r="D54" s="30">
        <v>2458</v>
      </c>
      <c r="E54" s="30">
        <v>3399</v>
      </c>
      <c r="F54" s="31"/>
      <c r="G54" s="31"/>
      <c r="H54" s="142">
        <v>5.03</v>
      </c>
      <c r="I54" s="142">
        <v>6.867</v>
      </c>
      <c r="J54" s="142">
        <v>8.877</v>
      </c>
      <c r="K54" s="32"/>
    </row>
    <row r="55" spans="1:11" s="33" customFormat="1" ht="11.25" customHeight="1">
      <c r="A55" s="35" t="s">
        <v>42</v>
      </c>
      <c r="B55" s="29"/>
      <c r="C55" s="30">
        <v>259</v>
      </c>
      <c r="D55" s="30">
        <v>600</v>
      </c>
      <c r="E55" s="30">
        <v>805</v>
      </c>
      <c r="F55" s="31"/>
      <c r="G55" s="31"/>
      <c r="H55" s="142">
        <v>0.363</v>
      </c>
      <c r="I55" s="142">
        <v>0.87</v>
      </c>
      <c r="J55" s="142">
        <v>2.09</v>
      </c>
      <c r="K55" s="32"/>
    </row>
    <row r="56" spans="1:11" s="33" customFormat="1" ht="11.25" customHeight="1">
      <c r="A56" s="35" t="s">
        <v>43</v>
      </c>
      <c r="B56" s="29"/>
      <c r="C56" s="30">
        <v>980</v>
      </c>
      <c r="D56" s="30">
        <v>941</v>
      </c>
      <c r="E56" s="30">
        <v>1555</v>
      </c>
      <c r="F56" s="31"/>
      <c r="G56" s="31"/>
      <c r="H56" s="142">
        <v>1.227</v>
      </c>
      <c r="I56" s="142">
        <v>1.411</v>
      </c>
      <c r="J56" s="142">
        <v>2.42</v>
      </c>
      <c r="K56" s="32"/>
    </row>
    <row r="57" spans="1:11" s="33" customFormat="1" ht="11.25" customHeight="1">
      <c r="A57" s="35" t="s">
        <v>44</v>
      </c>
      <c r="B57" s="29"/>
      <c r="C57" s="30">
        <v>5445</v>
      </c>
      <c r="D57" s="30">
        <v>4228</v>
      </c>
      <c r="E57" s="30">
        <v>4704</v>
      </c>
      <c r="F57" s="31"/>
      <c r="G57" s="31"/>
      <c r="H57" s="142">
        <v>9.186</v>
      </c>
      <c r="I57" s="142">
        <v>6.755</v>
      </c>
      <c r="J57" s="142">
        <v>11.102</v>
      </c>
      <c r="K57" s="32"/>
    </row>
    <row r="58" spans="1:11" s="33" customFormat="1" ht="11.25" customHeight="1">
      <c r="A58" s="35" t="s">
        <v>45</v>
      </c>
      <c r="B58" s="29"/>
      <c r="C58" s="30">
        <v>3198</v>
      </c>
      <c r="D58" s="30">
        <v>3955</v>
      </c>
      <c r="E58" s="30">
        <v>4120</v>
      </c>
      <c r="F58" s="31"/>
      <c r="G58" s="31"/>
      <c r="H58" s="142">
        <v>8.577</v>
      </c>
      <c r="I58" s="142">
        <v>13.566</v>
      </c>
      <c r="J58" s="142">
        <v>6.76</v>
      </c>
      <c r="K58" s="32"/>
    </row>
    <row r="59" spans="1:11" s="42" customFormat="1" ht="11.25" customHeight="1">
      <c r="A59" s="36" t="s">
        <v>46</v>
      </c>
      <c r="B59" s="37"/>
      <c r="C59" s="38">
        <v>11883</v>
      </c>
      <c r="D59" s="38">
        <v>12182</v>
      </c>
      <c r="E59" s="38">
        <v>14583</v>
      </c>
      <c r="F59" s="39">
        <v>119.70940732227878</v>
      </c>
      <c r="G59" s="40"/>
      <c r="H59" s="143">
        <v>24.383000000000003</v>
      </c>
      <c r="I59" s="144">
        <v>29.469</v>
      </c>
      <c r="J59" s="144">
        <v>31.249000000000002</v>
      </c>
      <c r="K59" s="41">
        <v>106.04024568190302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2"/>
      <c r="I60" s="142"/>
      <c r="J60" s="142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42"/>
      <c r="I61" s="142"/>
      <c r="J61" s="142"/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42"/>
      <c r="I62" s="142"/>
      <c r="J62" s="142"/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42"/>
      <c r="I63" s="142"/>
      <c r="J63" s="142"/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43"/>
      <c r="I64" s="144"/>
      <c r="J64" s="144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2"/>
      <c r="I65" s="142"/>
      <c r="J65" s="142"/>
      <c r="K65" s="32"/>
    </row>
    <row r="66" spans="1:11" s="42" customFormat="1" ht="11.25" customHeight="1">
      <c r="A66" s="36" t="s">
        <v>51</v>
      </c>
      <c r="B66" s="37"/>
      <c r="C66" s="38"/>
      <c r="D66" s="38"/>
      <c r="E66" s="38"/>
      <c r="F66" s="39"/>
      <c r="G66" s="40"/>
      <c r="H66" s="143"/>
      <c r="I66" s="144"/>
      <c r="J66" s="144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2"/>
      <c r="I67" s="142"/>
      <c r="J67" s="142"/>
      <c r="K67" s="32"/>
    </row>
    <row r="68" spans="1:11" s="33" customFormat="1" ht="11.25" customHeight="1">
      <c r="A68" s="35" t="s">
        <v>52</v>
      </c>
      <c r="B68" s="29"/>
      <c r="C68" s="30"/>
      <c r="D68" s="30">
        <v>2320</v>
      </c>
      <c r="E68" s="30">
        <v>1600</v>
      </c>
      <c r="F68" s="31"/>
      <c r="G68" s="31"/>
      <c r="H68" s="142">
        <v>3.083</v>
      </c>
      <c r="I68" s="142">
        <v>4</v>
      </c>
      <c r="J68" s="142">
        <v>2.5</v>
      </c>
      <c r="K68" s="32"/>
    </row>
    <row r="69" spans="1:11" s="33" customFormat="1" ht="11.25" customHeight="1">
      <c r="A69" s="35" t="s">
        <v>53</v>
      </c>
      <c r="B69" s="29"/>
      <c r="C69" s="30">
        <v>1742</v>
      </c>
      <c r="D69" s="30">
        <v>200</v>
      </c>
      <c r="E69" s="30">
        <v>10</v>
      </c>
      <c r="F69" s="31"/>
      <c r="G69" s="31"/>
      <c r="H69" s="142">
        <v>0.133</v>
      </c>
      <c r="I69" s="142">
        <v>0.5</v>
      </c>
      <c r="J69" s="142">
        <v>0.25</v>
      </c>
      <c r="K69" s="32"/>
    </row>
    <row r="70" spans="1:11" s="42" customFormat="1" ht="11.25" customHeight="1">
      <c r="A70" s="36" t="s">
        <v>54</v>
      </c>
      <c r="B70" s="37"/>
      <c r="C70" s="38">
        <v>1742</v>
      </c>
      <c r="D70" s="38">
        <v>2520</v>
      </c>
      <c r="E70" s="38">
        <v>1610</v>
      </c>
      <c r="F70" s="39">
        <v>63.888888888888886</v>
      </c>
      <c r="G70" s="40"/>
      <c r="H70" s="143">
        <v>3.216</v>
      </c>
      <c r="I70" s="144">
        <v>4.5</v>
      </c>
      <c r="J70" s="144">
        <v>2.75</v>
      </c>
      <c r="K70" s="41">
        <v>61.111111111111114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2"/>
      <c r="I71" s="142"/>
      <c r="J71" s="142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>
        <v>36</v>
      </c>
      <c r="F72" s="31"/>
      <c r="G72" s="31"/>
      <c r="H72" s="142"/>
      <c r="I72" s="142"/>
      <c r="J72" s="142">
        <v>0.027</v>
      </c>
      <c r="K72" s="32"/>
    </row>
    <row r="73" spans="1:11" s="33" customFormat="1" ht="11.25" customHeight="1">
      <c r="A73" s="35" t="s">
        <v>56</v>
      </c>
      <c r="B73" s="29"/>
      <c r="C73" s="30">
        <v>1266</v>
      </c>
      <c r="D73" s="30">
        <v>445</v>
      </c>
      <c r="E73" s="30">
        <v>466</v>
      </c>
      <c r="F73" s="31"/>
      <c r="G73" s="31"/>
      <c r="H73" s="142">
        <v>1.37</v>
      </c>
      <c r="I73" s="142">
        <v>0.859</v>
      </c>
      <c r="J73" s="142">
        <v>0.244</v>
      </c>
      <c r="K73" s="32"/>
    </row>
    <row r="74" spans="1:11" s="33" customFormat="1" ht="11.25" customHeight="1">
      <c r="A74" s="35" t="s">
        <v>57</v>
      </c>
      <c r="B74" s="29"/>
      <c r="C74" s="30">
        <v>4666</v>
      </c>
      <c r="D74" s="30">
        <v>4574</v>
      </c>
      <c r="E74" s="30">
        <v>2869</v>
      </c>
      <c r="F74" s="31"/>
      <c r="G74" s="31"/>
      <c r="H74" s="142">
        <v>4.973</v>
      </c>
      <c r="I74" s="142">
        <v>10.063</v>
      </c>
      <c r="J74" s="142">
        <v>3.375</v>
      </c>
      <c r="K74" s="32"/>
    </row>
    <row r="75" spans="1:11" s="33" customFormat="1" ht="11.25" customHeight="1">
      <c r="A75" s="35" t="s">
        <v>58</v>
      </c>
      <c r="B75" s="29"/>
      <c r="C75" s="30">
        <v>65</v>
      </c>
      <c r="D75" s="30">
        <v>28</v>
      </c>
      <c r="E75" s="30">
        <v>28</v>
      </c>
      <c r="F75" s="31"/>
      <c r="G75" s="31"/>
      <c r="H75" s="142">
        <v>0.03</v>
      </c>
      <c r="I75" s="142">
        <v>0.013</v>
      </c>
      <c r="J75" s="142">
        <v>0.016</v>
      </c>
      <c r="K75" s="32"/>
    </row>
    <row r="76" spans="1:11" s="33" customFormat="1" ht="11.25" customHeight="1">
      <c r="A76" s="35" t="s">
        <v>59</v>
      </c>
      <c r="B76" s="29"/>
      <c r="C76" s="30">
        <v>786</v>
      </c>
      <c r="D76" s="30">
        <v>400</v>
      </c>
      <c r="E76" s="30">
        <v>6</v>
      </c>
      <c r="F76" s="31"/>
      <c r="G76" s="31"/>
      <c r="H76" s="142">
        <v>2.271</v>
      </c>
      <c r="I76" s="142">
        <v>0.806</v>
      </c>
      <c r="J76" s="142">
        <v>0.013</v>
      </c>
      <c r="K76" s="32"/>
    </row>
    <row r="77" spans="1:11" s="33" customFormat="1" ht="11.25" customHeight="1">
      <c r="A77" s="35" t="s">
        <v>60</v>
      </c>
      <c r="B77" s="29"/>
      <c r="C77" s="30">
        <v>49</v>
      </c>
      <c r="D77" s="30">
        <v>103</v>
      </c>
      <c r="E77" s="30">
        <v>96</v>
      </c>
      <c r="F77" s="31"/>
      <c r="G77" s="31"/>
      <c r="H77" s="142">
        <v>0.061</v>
      </c>
      <c r="I77" s="142">
        <v>0.155</v>
      </c>
      <c r="J77" s="142">
        <v>0.154</v>
      </c>
      <c r="K77" s="32"/>
    </row>
    <row r="78" spans="1:11" s="33" customFormat="1" ht="11.25" customHeight="1">
      <c r="A78" s="35" t="s">
        <v>61</v>
      </c>
      <c r="B78" s="29"/>
      <c r="C78" s="30">
        <v>735</v>
      </c>
      <c r="D78" s="30">
        <v>855</v>
      </c>
      <c r="E78" s="30">
        <v>410</v>
      </c>
      <c r="F78" s="31"/>
      <c r="G78" s="31"/>
      <c r="H78" s="142">
        <v>0.758</v>
      </c>
      <c r="I78" s="142">
        <v>0.613</v>
      </c>
      <c r="J78" s="142">
        <v>0.431</v>
      </c>
      <c r="K78" s="32"/>
    </row>
    <row r="79" spans="1:11" s="33" customFormat="1" ht="11.25" customHeight="1">
      <c r="A79" s="35" t="s">
        <v>62</v>
      </c>
      <c r="B79" s="29"/>
      <c r="C79" s="30">
        <v>13258</v>
      </c>
      <c r="D79" s="30">
        <v>13258</v>
      </c>
      <c r="E79" s="30">
        <v>4084</v>
      </c>
      <c r="F79" s="31"/>
      <c r="G79" s="31"/>
      <c r="H79" s="142">
        <v>24.558</v>
      </c>
      <c r="I79" s="142">
        <v>27.353</v>
      </c>
      <c r="J79" s="142">
        <v>3.835</v>
      </c>
      <c r="K79" s="32"/>
    </row>
    <row r="80" spans="1:11" s="42" customFormat="1" ht="11.25" customHeight="1">
      <c r="A80" s="43" t="s">
        <v>63</v>
      </c>
      <c r="B80" s="37"/>
      <c r="C80" s="38">
        <v>20825</v>
      </c>
      <c r="D80" s="38">
        <v>19663</v>
      </c>
      <c r="E80" s="38">
        <v>7995</v>
      </c>
      <c r="F80" s="39">
        <v>40.66012307379342</v>
      </c>
      <c r="G80" s="40"/>
      <c r="H80" s="143">
        <v>34.021</v>
      </c>
      <c r="I80" s="144">
        <v>39.862</v>
      </c>
      <c r="J80" s="144">
        <v>8.094999999999999</v>
      </c>
      <c r="K80" s="41">
        <v>20.30756108574582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2"/>
      <c r="I81" s="142"/>
      <c r="J81" s="142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42"/>
      <c r="I82" s="142"/>
      <c r="J82" s="142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42"/>
      <c r="I83" s="142"/>
      <c r="J83" s="142"/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43"/>
      <c r="I84" s="144"/>
      <c r="J84" s="144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2"/>
      <c r="I85" s="142"/>
      <c r="J85" s="142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5"/>
      <c r="I86" s="146"/>
      <c r="J86" s="146"/>
      <c r="K86" s="50"/>
    </row>
    <row r="87" spans="1:11" s="42" customFormat="1" ht="11.25" customHeight="1">
      <c r="A87" s="51" t="s">
        <v>67</v>
      </c>
      <c r="B87" s="52"/>
      <c r="C87" s="53">
        <v>95801</v>
      </c>
      <c r="D87" s="53">
        <v>86781</v>
      </c>
      <c r="E87" s="53">
        <v>71078</v>
      </c>
      <c r="F87" s="54">
        <f>IF(D87&gt;0,100*E87/D87,0)</f>
        <v>81.90502529355504</v>
      </c>
      <c r="G87" s="40"/>
      <c r="H87" s="147">
        <v>153.665</v>
      </c>
      <c r="I87" s="148">
        <v>195.93</v>
      </c>
      <c r="J87" s="148">
        <v>150.29</v>
      </c>
      <c r="K87" s="54">
        <f>IF(I87&gt;0,100*J87/I87,0)</f>
        <v>76.70596641657734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7" useFirstPageNumber="1" horizontalDpi="600" verticalDpi="600" orientation="portrait" paperSize="9" scale="72" r:id="rId1"/>
  <headerFooter alignWithMargins="0">
    <oddFooter>&amp;C&amp;P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 codeName="Hoja40"/>
  <dimension ref="A1:K625"/>
  <sheetViews>
    <sheetView view="pageBreakPreview" zoomScale="92" zoomScaleSheetLayoutView="92" zoomScalePageLayoutView="0" workbookViewId="0" topLeftCell="A1">
      <selection activeCell="C7" sqref="C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6" t="s">
        <v>0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</row>
    <row r="2" spans="1:11" s="1" customFormat="1" ht="11.25" customHeight="1">
      <c r="A2" s="3" t="s">
        <v>98</v>
      </c>
      <c r="B2" s="4"/>
      <c r="C2" s="4"/>
      <c r="D2" s="4"/>
      <c r="E2" s="5"/>
      <c r="F2" s="4"/>
      <c r="G2" s="4"/>
      <c r="H2" s="4"/>
      <c r="I2" s="6"/>
      <c r="J2" s="187" t="s">
        <v>69</v>
      </c>
      <c r="K2" s="187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8" t="s">
        <v>2</v>
      </c>
      <c r="D4" s="189"/>
      <c r="E4" s="189"/>
      <c r="F4" s="190"/>
      <c r="G4" s="9"/>
      <c r="H4" s="191" t="s">
        <v>3</v>
      </c>
      <c r="I4" s="192"/>
      <c r="J4" s="192"/>
      <c r="K4" s="193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2017</v>
      </c>
      <c r="D6" s="16">
        <f>E6-1</f>
        <v>2018</v>
      </c>
      <c r="E6" s="16">
        <v>2019</v>
      </c>
      <c r="F6" s="17">
        <f>E6</f>
        <v>2019</v>
      </c>
      <c r="G6" s="18"/>
      <c r="H6" s="15">
        <f>J6-2</f>
        <v>2017</v>
      </c>
      <c r="I6" s="16">
        <f>J6-1</f>
        <v>2018</v>
      </c>
      <c r="J6" s="16">
        <v>2019</v>
      </c>
      <c r="K6" s="17">
        <f>J6</f>
        <v>2019</v>
      </c>
    </row>
    <row r="7" spans="1:11" s="10" customFormat="1" ht="11.25" customHeight="1" thickBot="1">
      <c r="A7" s="19"/>
      <c r="B7" s="8"/>
      <c r="C7" s="20" t="s">
        <v>309</v>
      </c>
      <c r="D7" s="21" t="s">
        <v>6</v>
      </c>
      <c r="E7" s="21"/>
      <c r="F7" s="22" t="str">
        <f>CONCATENATE(D6,"=100")</f>
        <v>2018=100</v>
      </c>
      <c r="G7" s="23"/>
      <c r="H7" s="20" t="s">
        <v>309</v>
      </c>
      <c r="I7" s="21" t="s">
        <v>6</v>
      </c>
      <c r="J7" s="21">
        <v>6</v>
      </c>
      <c r="K7" s="22" t="str">
        <f>CONCATENATE(I6,"=100")</f>
        <v>2018=100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2"/>
      <c r="I9" s="142"/>
      <c r="J9" s="142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2"/>
      <c r="I10" s="142"/>
      <c r="J10" s="142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2"/>
      <c r="I11" s="142"/>
      <c r="J11" s="142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2"/>
      <c r="I12" s="142"/>
      <c r="J12" s="142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43"/>
      <c r="I13" s="144"/>
      <c r="J13" s="144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2"/>
      <c r="I14" s="142"/>
      <c r="J14" s="142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3"/>
      <c r="I15" s="144"/>
      <c r="J15" s="144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2"/>
      <c r="I16" s="142"/>
      <c r="J16" s="142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43"/>
      <c r="I17" s="144"/>
      <c r="J17" s="144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2"/>
      <c r="I18" s="142"/>
      <c r="J18" s="142"/>
      <c r="K18" s="32"/>
    </row>
    <row r="19" spans="1:11" s="33" customFormat="1" ht="11.25" customHeight="1">
      <c r="A19" s="28" t="s">
        <v>14</v>
      </c>
      <c r="B19" s="29"/>
      <c r="C19" s="30">
        <v>1</v>
      </c>
      <c r="D19" s="30"/>
      <c r="E19" s="30"/>
      <c r="F19" s="31"/>
      <c r="G19" s="31"/>
      <c r="H19" s="142">
        <v>0.003</v>
      </c>
      <c r="I19" s="142"/>
      <c r="J19" s="142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2"/>
      <c r="I20" s="142"/>
      <c r="J20" s="142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2"/>
      <c r="I21" s="142"/>
      <c r="J21" s="142"/>
      <c r="K21" s="32"/>
    </row>
    <row r="22" spans="1:11" s="42" customFormat="1" ht="11.25" customHeight="1">
      <c r="A22" s="36" t="s">
        <v>17</v>
      </c>
      <c r="B22" s="37"/>
      <c r="C22" s="38">
        <v>1</v>
      </c>
      <c r="D22" s="38"/>
      <c r="E22" s="38"/>
      <c r="F22" s="39"/>
      <c r="G22" s="40"/>
      <c r="H22" s="143">
        <v>0.003</v>
      </c>
      <c r="I22" s="144"/>
      <c r="J22" s="144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2"/>
      <c r="I23" s="142"/>
      <c r="J23" s="142"/>
      <c r="K23" s="32"/>
    </row>
    <row r="24" spans="1:11" s="42" customFormat="1" ht="11.25" customHeight="1">
      <c r="A24" s="36" t="s">
        <v>18</v>
      </c>
      <c r="B24" s="37"/>
      <c r="C24" s="38">
        <v>1788</v>
      </c>
      <c r="D24" s="38">
        <v>1686</v>
      </c>
      <c r="E24" s="38"/>
      <c r="F24" s="39"/>
      <c r="G24" s="40"/>
      <c r="H24" s="143">
        <v>6</v>
      </c>
      <c r="I24" s="144">
        <v>6.724</v>
      </c>
      <c r="J24" s="144">
        <v>6.876</v>
      </c>
      <c r="K24" s="41">
        <v>102.26055919095776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2"/>
      <c r="I25" s="142"/>
      <c r="J25" s="142"/>
      <c r="K25" s="32"/>
    </row>
    <row r="26" spans="1:11" s="42" customFormat="1" ht="11.25" customHeight="1">
      <c r="A26" s="36" t="s">
        <v>19</v>
      </c>
      <c r="B26" s="37"/>
      <c r="C26" s="38">
        <v>95</v>
      </c>
      <c r="D26" s="38">
        <v>65</v>
      </c>
      <c r="E26" s="38"/>
      <c r="F26" s="39"/>
      <c r="G26" s="40"/>
      <c r="H26" s="143">
        <v>0.336</v>
      </c>
      <c r="I26" s="144">
        <v>0.32</v>
      </c>
      <c r="J26" s="144">
        <v>0.38</v>
      </c>
      <c r="K26" s="41">
        <v>118.75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2"/>
      <c r="I27" s="142"/>
      <c r="J27" s="142"/>
      <c r="K27" s="32"/>
    </row>
    <row r="28" spans="1:11" s="33" customFormat="1" ht="11.25" customHeight="1">
      <c r="A28" s="35" t="s">
        <v>20</v>
      </c>
      <c r="B28" s="29"/>
      <c r="C28" s="30">
        <v>3</v>
      </c>
      <c r="D28" s="30">
        <v>6</v>
      </c>
      <c r="E28" s="30"/>
      <c r="F28" s="31"/>
      <c r="G28" s="31"/>
      <c r="H28" s="142">
        <v>0.012</v>
      </c>
      <c r="I28" s="142">
        <v>0.023</v>
      </c>
      <c r="J28" s="142">
        <v>0.025</v>
      </c>
      <c r="K28" s="32"/>
    </row>
    <row r="29" spans="1:11" s="33" customFormat="1" ht="11.25" customHeight="1">
      <c r="A29" s="35" t="s">
        <v>21</v>
      </c>
      <c r="B29" s="29"/>
      <c r="C29" s="30">
        <v>13</v>
      </c>
      <c r="D29" s="30">
        <v>13</v>
      </c>
      <c r="E29" s="30"/>
      <c r="F29" s="31"/>
      <c r="G29" s="31"/>
      <c r="H29" s="142">
        <v>0.041</v>
      </c>
      <c r="I29" s="142">
        <v>0.045</v>
      </c>
      <c r="J29" s="142">
        <v>0.046</v>
      </c>
      <c r="K29" s="32"/>
    </row>
    <row r="30" spans="1:11" s="33" customFormat="1" ht="11.25" customHeight="1">
      <c r="A30" s="35" t="s">
        <v>22</v>
      </c>
      <c r="B30" s="29"/>
      <c r="C30" s="30">
        <v>53</v>
      </c>
      <c r="D30" s="30">
        <v>41</v>
      </c>
      <c r="E30" s="30"/>
      <c r="F30" s="31"/>
      <c r="G30" s="31"/>
      <c r="H30" s="142">
        <v>0.251</v>
      </c>
      <c r="I30" s="142">
        <v>0.245</v>
      </c>
      <c r="J30" s="142">
        <v>0.294</v>
      </c>
      <c r="K30" s="32"/>
    </row>
    <row r="31" spans="1:11" s="42" customFormat="1" ht="11.25" customHeight="1">
      <c r="A31" s="43" t="s">
        <v>23</v>
      </c>
      <c r="B31" s="37"/>
      <c r="C31" s="38">
        <v>69</v>
      </c>
      <c r="D31" s="38">
        <v>60</v>
      </c>
      <c r="E31" s="38"/>
      <c r="F31" s="39"/>
      <c r="G31" s="40"/>
      <c r="H31" s="143">
        <v>0.304</v>
      </c>
      <c r="I31" s="144">
        <v>0.313</v>
      </c>
      <c r="J31" s="144">
        <v>0.365</v>
      </c>
      <c r="K31" s="41">
        <v>116.61341853035144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2"/>
      <c r="I32" s="142"/>
      <c r="J32" s="142"/>
      <c r="K32" s="32"/>
    </row>
    <row r="33" spans="1:11" s="33" customFormat="1" ht="11.25" customHeight="1">
      <c r="A33" s="35" t="s">
        <v>24</v>
      </c>
      <c r="B33" s="29"/>
      <c r="C33" s="30">
        <v>2</v>
      </c>
      <c r="D33" s="30">
        <v>2</v>
      </c>
      <c r="E33" s="30"/>
      <c r="F33" s="31"/>
      <c r="G33" s="31"/>
      <c r="H33" s="142">
        <v>0.013</v>
      </c>
      <c r="I33" s="142">
        <v>0.013</v>
      </c>
      <c r="J33" s="142">
        <v>0.016</v>
      </c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42"/>
      <c r="I34" s="142"/>
      <c r="J34" s="142">
        <v>0.006</v>
      </c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42"/>
      <c r="I35" s="142"/>
      <c r="J35" s="142"/>
      <c r="K35" s="32"/>
    </row>
    <row r="36" spans="1:11" s="33" customFormat="1" ht="11.25" customHeight="1">
      <c r="A36" s="35" t="s">
        <v>27</v>
      </c>
      <c r="B36" s="29"/>
      <c r="C36" s="30">
        <v>1</v>
      </c>
      <c r="D36" s="30">
        <v>1</v>
      </c>
      <c r="E36" s="30"/>
      <c r="F36" s="31"/>
      <c r="G36" s="31"/>
      <c r="H36" s="142">
        <v>0.006</v>
      </c>
      <c r="I36" s="142">
        <v>0.006</v>
      </c>
      <c r="J36" s="142">
        <v>0.013</v>
      </c>
      <c r="K36" s="32"/>
    </row>
    <row r="37" spans="1:11" s="42" customFormat="1" ht="11.25" customHeight="1">
      <c r="A37" s="36" t="s">
        <v>28</v>
      </c>
      <c r="B37" s="37"/>
      <c r="C37" s="38">
        <v>3</v>
      </c>
      <c r="D37" s="38">
        <v>3</v>
      </c>
      <c r="E37" s="38"/>
      <c r="F37" s="39"/>
      <c r="G37" s="40"/>
      <c r="H37" s="143">
        <v>0.019</v>
      </c>
      <c r="I37" s="144">
        <v>0.019</v>
      </c>
      <c r="J37" s="144">
        <v>0.034999999999999996</v>
      </c>
      <c r="K37" s="41">
        <v>184.21052631578945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2"/>
      <c r="I38" s="142"/>
      <c r="J38" s="142"/>
      <c r="K38" s="32"/>
    </row>
    <row r="39" spans="1:11" s="42" customFormat="1" ht="11.25" customHeight="1">
      <c r="A39" s="36" t="s">
        <v>29</v>
      </c>
      <c r="B39" s="37"/>
      <c r="C39" s="38">
        <v>5</v>
      </c>
      <c r="D39" s="38">
        <v>4</v>
      </c>
      <c r="E39" s="38"/>
      <c r="F39" s="39"/>
      <c r="G39" s="40"/>
      <c r="H39" s="143">
        <v>0.018</v>
      </c>
      <c r="I39" s="144">
        <v>0.015</v>
      </c>
      <c r="J39" s="144">
        <v>0.02</v>
      </c>
      <c r="K39" s="41">
        <v>133.33333333333334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2"/>
      <c r="I40" s="142"/>
      <c r="J40" s="142"/>
      <c r="K40" s="32"/>
    </row>
    <row r="41" spans="1:11" s="33" customFormat="1" ht="11.25" customHeight="1">
      <c r="A41" s="28" t="s">
        <v>30</v>
      </c>
      <c r="B41" s="29"/>
      <c r="C41" s="30">
        <v>9</v>
      </c>
      <c r="D41" s="30">
        <v>15</v>
      </c>
      <c r="E41" s="30"/>
      <c r="F41" s="31"/>
      <c r="G41" s="31"/>
      <c r="H41" s="142">
        <v>0.05</v>
      </c>
      <c r="I41" s="142">
        <v>0.059</v>
      </c>
      <c r="J41" s="142">
        <v>0.057</v>
      </c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2"/>
      <c r="I42" s="142"/>
      <c r="J42" s="142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42"/>
      <c r="I43" s="142"/>
      <c r="J43" s="142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2"/>
      <c r="I44" s="142"/>
      <c r="J44" s="142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42"/>
      <c r="I45" s="142"/>
      <c r="J45" s="142"/>
      <c r="K45" s="32"/>
    </row>
    <row r="46" spans="1:11" s="33" customFormat="1" ht="11.25" customHeight="1">
      <c r="A46" s="35" t="s">
        <v>35</v>
      </c>
      <c r="B46" s="29"/>
      <c r="C46" s="30">
        <v>3</v>
      </c>
      <c r="D46" s="30">
        <v>3</v>
      </c>
      <c r="E46" s="30"/>
      <c r="F46" s="31"/>
      <c r="G46" s="31"/>
      <c r="H46" s="142">
        <v>0.03</v>
      </c>
      <c r="I46" s="142">
        <v>0.011</v>
      </c>
      <c r="J46" s="142">
        <v>0.008</v>
      </c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2"/>
      <c r="I47" s="142"/>
      <c r="J47" s="142"/>
      <c r="K47" s="32"/>
    </row>
    <row r="48" spans="1:11" s="33" customFormat="1" ht="11.25" customHeight="1">
      <c r="A48" s="35" t="s">
        <v>37</v>
      </c>
      <c r="B48" s="29"/>
      <c r="C48" s="30">
        <v>55</v>
      </c>
      <c r="D48" s="30">
        <v>55</v>
      </c>
      <c r="E48" s="30"/>
      <c r="F48" s="31"/>
      <c r="G48" s="31"/>
      <c r="H48" s="142">
        <v>0.275</v>
      </c>
      <c r="I48" s="142">
        <v>0.22</v>
      </c>
      <c r="J48" s="142">
        <v>0.34</v>
      </c>
      <c r="K48" s="32"/>
    </row>
    <row r="49" spans="1:11" s="33" customFormat="1" ht="11.25" customHeight="1">
      <c r="A49" s="35" t="s">
        <v>38</v>
      </c>
      <c r="B49" s="29"/>
      <c r="C49" s="30">
        <v>31</v>
      </c>
      <c r="D49" s="30">
        <v>31</v>
      </c>
      <c r="E49" s="30"/>
      <c r="F49" s="31"/>
      <c r="G49" s="31"/>
      <c r="H49" s="142">
        <v>0.065</v>
      </c>
      <c r="I49" s="142">
        <v>0.093</v>
      </c>
      <c r="J49" s="142">
        <v>0.244</v>
      </c>
      <c r="K49" s="32"/>
    </row>
    <row r="50" spans="1:11" s="42" customFormat="1" ht="11.25" customHeight="1">
      <c r="A50" s="43" t="s">
        <v>39</v>
      </c>
      <c r="B50" s="37"/>
      <c r="C50" s="38">
        <v>98</v>
      </c>
      <c r="D50" s="38">
        <v>104</v>
      </c>
      <c r="E50" s="38"/>
      <c r="F50" s="39"/>
      <c r="G50" s="40"/>
      <c r="H50" s="143">
        <v>0.42000000000000004</v>
      </c>
      <c r="I50" s="144">
        <v>0.383</v>
      </c>
      <c r="J50" s="144">
        <v>0.649</v>
      </c>
      <c r="K50" s="41">
        <v>169.45169712793734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2"/>
      <c r="I51" s="142"/>
      <c r="J51" s="142"/>
      <c r="K51" s="32"/>
    </row>
    <row r="52" spans="1:11" s="42" customFormat="1" ht="11.25" customHeight="1">
      <c r="A52" s="36" t="s">
        <v>40</v>
      </c>
      <c r="B52" s="37"/>
      <c r="C52" s="38">
        <v>65</v>
      </c>
      <c r="D52" s="38">
        <v>65</v>
      </c>
      <c r="E52" s="38"/>
      <c r="F52" s="39"/>
      <c r="G52" s="40"/>
      <c r="H52" s="143">
        <v>0.479</v>
      </c>
      <c r="I52" s="144">
        <v>0.479</v>
      </c>
      <c r="J52" s="144">
        <v>0.479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2"/>
      <c r="I53" s="142"/>
      <c r="J53" s="142"/>
      <c r="K53" s="32"/>
    </row>
    <row r="54" spans="1:11" s="33" customFormat="1" ht="11.25" customHeight="1">
      <c r="A54" s="35" t="s">
        <v>41</v>
      </c>
      <c r="B54" s="29"/>
      <c r="C54" s="30"/>
      <c r="D54" s="30">
        <v>16</v>
      </c>
      <c r="E54" s="30"/>
      <c r="F54" s="31"/>
      <c r="G54" s="31"/>
      <c r="H54" s="142"/>
      <c r="I54" s="142">
        <v>0.104</v>
      </c>
      <c r="J54" s="142">
        <v>0.111</v>
      </c>
      <c r="K54" s="32"/>
    </row>
    <row r="55" spans="1:11" s="33" customFormat="1" ht="11.25" customHeight="1">
      <c r="A55" s="35" t="s">
        <v>42</v>
      </c>
      <c r="B55" s="29"/>
      <c r="C55" s="30">
        <v>81</v>
      </c>
      <c r="D55" s="30">
        <v>93</v>
      </c>
      <c r="E55" s="30"/>
      <c r="F55" s="31"/>
      <c r="G55" s="31"/>
      <c r="H55" s="142">
        <v>0.405</v>
      </c>
      <c r="I55" s="142">
        <v>0.465</v>
      </c>
      <c r="J55" s="142">
        <v>0.445</v>
      </c>
      <c r="K55" s="32"/>
    </row>
    <row r="56" spans="1:11" s="33" customFormat="1" ht="11.25" customHeight="1">
      <c r="A56" s="35" t="s">
        <v>43</v>
      </c>
      <c r="B56" s="29"/>
      <c r="C56" s="30">
        <v>13</v>
      </c>
      <c r="D56" s="30">
        <v>2</v>
      </c>
      <c r="E56" s="30"/>
      <c r="F56" s="31"/>
      <c r="G56" s="31"/>
      <c r="H56" s="142">
        <v>0.06</v>
      </c>
      <c r="I56" s="142">
        <v>0.012</v>
      </c>
      <c r="J56" s="142">
        <v>0.078</v>
      </c>
      <c r="K56" s="32"/>
    </row>
    <row r="57" spans="1:11" s="33" customFormat="1" ht="11.25" customHeight="1">
      <c r="A57" s="35" t="s">
        <v>44</v>
      </c>
      <c r="B57" s="29"/>
      <c r="C57" s="30">
        <v>979</v>
      </c>
      <c r="D57" s="30">
        <v>1141</v>
      </c>
      <c r="E57" s="30"/>
      <c r="F57" s="31"/>
      <c r="G57" s="31"/>
      <c r="H57" s="142">
        <v>6.121</v>
      </c>
      <c r="I57" s="142">
        <v>5.134</v>
      </c>
      <c r="J57" s="142">
        <v>4.144</v>
      </c>
      <c r="K57" s="32"/>
    </row>
    <row r="58" spans="1:11" s="33" customFormat="1" ht="11.25" customHeight="1">
      <c r="A58" s="35" t="s">
        <v>45</v>
      </c>
      <c r="B58" s="29"/>
      <c r="C58" s="30">
        <v>60</v>
      </c>
      <c r="D58" s="30">
        <v>62</v>
      </c>
      <c r="E58" s="30"/>
      <c r="F58" s="31"/>
      <c r="G58" s="31"/>
      <c r="H58" s="142">
        <v>0.375</v>
      </c>
      <c r="I58" s="142">
        <v>0.254</v>
      </c>
      <c r="J58" s="142">
        <v>0.403</v>
      </c>
      <c r="K58" s="32"/>
    </row>
    <row r="59" spans="1:11" s="42" customFormat="1" ht="11.25" customHeight="1">
      <c r="A59" s="36" t="s">
        <v>46</v>
      </c>
      <c r="B59" s="37"/>
      <c r="C59" s="38">
        <v>1133</v>
      </c>
      <c r="D59" s="38">
        <v>1314</v>
      </c>
      <c r="E59" s="38"/>
      <c r="F59" s="39"/>
      <c r="G59" s="40"/>
      <c r="H59" s="143">
        <v>6.961</v>
      </c>
      <c r="I59" s="144">
        <v>5.969000000000001</v>
      </c>
      <c r="J59" s="144">
        <v>5.181000000000001</v>
      </c>
      <c r="K59" s="41">
        <v>86.7984587033004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2"/>
      <c r="I60" s="142"/>
      <c r="J60" s="142"/>
      <c r="K60" s="32"/>
    </row>
    <row r="61" spans="1:11" s="33" customFormat="1" ht="11.25" customHeight="1">
      <c r="A61" s="35" t="s">
        <v>47</v>
      </c>
      <c r="B61" s="29"/>
      <c r="C61" s="30">
        <v>12</v>
      </c>
      <c r="D61" s="30"/>
      <c r="E61" s="30"/>
      <c r="F61" s="31"/>
      <c r="G61" s="31"/>
      <c r="H61" s="142">
        <v>0.06</v>
      </c>
      <c r="I61" s="142">
        <v>0.06</v>
      </c>
      <c r="J61" s="142"/>
      <c r="K61" s="32"/>
    </row>
    <row r="62" spans="1:11" s="33" customFormat="1" ht="11.25" customHeight="1">
      <c r="A62" s="35" t="s">
        <v>48</v>
      </c>
      <c r="B62" s="29"/>
      <c r="C62" s="30">
        <v>2</v>
      </c>
      <c r="D62" s="30">
        <v>2</v>
      </c>
      <c r="E62" s="30"/>
      <c r="F62" s="31"/>
      <c r="G62" s="31"/>
      <c r="H62" s="142">
        <v>0.006</v>
      </c>
      <c r="I62" s="142">
        <v>0.006</v>
      </c>
      <c r="J62" s="142">
        <v>0.006</v>
      </c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42"/>
      <c r="I63" s="142"/>
      <c r="J63" s="142"/>
      <c r="K63" s="32"/>
    </row>
    <row r="64" spans="1:11" s="42" customFormat="1" ht="11.25" customHeight="1">
      <c r="A64" s="36" t="s">
        <v>50</v>
      </c>
      <c r="B64" s="37"/>
      <c r="C64" s="38">
        <v>14</v>
      </c>
      <c r="D64" s="38">
        <v>2</v>
      </c>
      <c r="E64" s="38"/>
      <c r="F64" s="39"/>
      <c r="G64" s="40"/>
      <c r="H64" s="143">
        <v>0.066</v>
      </c>
      <c r="I64" s="144">
        <v>0.066</v>
      </c>
      <c r="J64" s="144">
        <v>0.006</v>
      </c>
      <c r="K64" s="41">
        <v>9.09090909090909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2"/>
      <c r="I65" s="142"/>
      <c r="J65" s="142"/>
      <c r="K65" s="32"/>
    </row>
    <row r="66" spans="1:11" s="42" customFormat="1" ht="11.25" customHeight="1">
      <c r="A66" s="36" t="s">
        <v>51</v>
      </c>
      <c r="B66" s="37"/>
      <c r="C66" s="38">
        <v>6</v>
      </c>
      <c r="D66" s="38">
        <v>14</v>
      </c>
      <c r="E66" s="38"/>
      <c r="F66" s="39"/>
      <c r="G66" s="40"/>
      <c r="H66" s="143">
        <v>0.031</v>
      </c>
      <c r="I66" s="144">
        <v>0.068</v>
      </c>
      <c r="J66" s="144">
        <v>0.022</v>
      </c>
      <c r="K66" s="41">
        <v>32.35294117647058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2"/>
      <c r="I67" s="142"/>
      <c r="J67" s="142"/>
      <c r="K67" s="32"/>
    </row>
    <row r="68" spans="1:11" s="33" customFormat="1" ht="11.25" customHeight="1">
      <c r="A68" s="35" t="s">
        <v>52</v>
      </c>
      <c r="B68" s="29"/>
      <c r="C68" s="30">
        <v>437</v>
      </c>
      <c r="D68" s="30">
        <v>480</v>
      </c>
      <c r="E68" s="30"/>
      <c r="F68" s="31"/>
      <c r="G68" s="31"/>
      <c r="H68" s="142">
        <v>2.482</v>
      </c>
      <c r="I68" s="142">
        <v>3.25</v>
      </c>
      <c r="J68" s="142">
        <v>2.5</v>
      </c>
      <c r="K68" s="32"/>
    </row>
    <row r="69" spans="1:11" s="33" customFormat="1" ht="11.25" customHeight="1">
      <c r="A69" s="35" t="s">
        <v>53</v>
      </c>
      <c r="B69" s="29"/>
      <c r="C69" s="30">
        <v>453</v>
      </c>
      <c r="D69" s="30">
        <v>480</v>
      </c>
      <c r="E69" s="30"/>
      <c r="F69" s="31"/>
      <c r="G69" s="31"/>
      <c r="H69" s="142">
        <v>2.546</v>
      </c>
      <c r="I69" s="142">
        <v>3.2</v>
      </c>
      <c r="J69" s="142">
        <v>2.5</v>
      </c>
      <c r="K69" s="32"/>
    </row>
    <row r="70" spans="1:11" s="42" customFormat="1" ht="11.25" customHeight="1">
      <c r="A70" s="36" t="s">
        <v>54</v>
      </c>
      <c r="B70" s="37"/>
      <c r="C70" s="38">
        <v>890</v>
      </c>
      <c r="D70" s="38">
        <v>960</v>
      </c>
      <c r="E70" s="38"/>
      <c r="F70" s="39"/>
      <c r="G70" s="40"/>
      <c r="H70" s="143">
        <v>5.0280000000000005</v>
      </c>
      <c r="I70" s="144">
        <v>6.45</v>
      </c>
      <c r="J70" s="144">
        <v>5</v>
      </c>
      <c r="K70" s="41">
        <v>77.51937984496124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2"/>
      <c r="I71" s="142"/>
      <c r="J71" s="142"/>
      <c r="K71" s="32"/>
    </row>
    <row r="72" spans="1:11" s="33" customFormat="1" ht="11.25" customHeight="1">
      <c r="A72" s="35" t="s">
        <v>55</v>
      </c>
      <c r="B72" s="29"/>
      <c r="C72" s="30">
        <v>50</v>
      </c>
      <c r="D72" s="30">
        <v>50</v>
      </c>
      <c r="E72" s="30"/>
      <c r="F72" s="31"/>
      <c r="G72" s="31"/>
      <c r="H72" s="142">
        <v>0.327</v>
      </c>
      <c r="I72" s="142">
        <v>0.327</v>
      </c>
      <c r="J72" s="142">
        <v>0.457</v>
      </c>
      <c r="K72" s="32"/>
    </row>
    <row r="73" spans="1:11" s="33" customFormat="1" ht="11.25" customHeight="1">
      <c r="A73" s="35" t="s">
        <v>56</v>
      </c>
      <c r="B73" s="29"/>
      <c r="C73" s="30">
        <v>372</v>
      </c>
      <c r="D73" s="30">
        <v>372</v>
      </c>
      <c r="E73" s="30"/>
      <c r="F73" s="31"/>
      <c r="G73" s="31"/>
      <c r="H73" s="142">
        <v>0.971</v>
      </c>
      <c r="I73" s="142">
        <v>0.971</v>
      </c>
      <c r="J73" s="142">
        <v>0.983</v>
      </c>
      <c r="K73" s="32"/>
    </row>
    <row r="74" spans="1:11" s="33" customFormat="1" ht="11.25" customHeight="1">
      <c r="A74" s="35" t="s">
        <v>57</v>
      </c>
      <c r="B74" s="29"/>
      <c r="C74" s="30">
        <v>322</v>
      </c>
      <c r="D74" s="30">
        <v>305</v>
      </c>
      <c r="E74" s="30"/>
      <c r="F74" s="31"/>
      <c r="G74" s="31"/>
      <c r="H74" s="142">
        <v>1.434</v>
      </c>
      <c r="I74" s="142">
        <v>1.373</v>
      </c>
      <c r="J74" s="142">
        <v>1.239</v>
      </c>
      <c r="K74" s="32"/>
    </row>
    <row r="75" spans="1:11" s="33" customFormat="1" ht="11.25" customHeight="1">
      <c r="A75" s="35" t="s">
        <v>58</v>
      </c>
      <c r="B75" s="29"/>
      <c r="C75" s="30">
        <v>6675</v>
      </c>
      <c r="D75" s="30">
        <v>6675</v>
      </c>
      <c r="E75" s="30"/>
      <c r="F75" s="31"/>
      <c r="G75" s="31"/>
      <c r="H75" s="142">
        <v>32.507</v>
      </c>
      <c r="I75" s="142">
        <v>32.505</v>
      </c>
      <c r="J75" s="142">
        <v>32.806</v>
      </c>
      <c r="K75" s="32"/>
    </row>
    <row r="76" spans="1:11" s="33" customFormat="1" ht="11.25" customHeight="1">
      <c r="A76" s="35" t="s">
        <v>59</v>
      </c>
      <c r="B76" s="29"/>
      <c r="C76" s="30">
        <v>45</v>
      </c>
      <c r="D76" s="30">
        <v>63</v>
      </c>
      <c r="E76" s="30"/>
      <c r="F76" s="31"/>
      <c r="G76" s="31"/>
      <c r="H76" s="142">
        <v>0.36</v>
      </c>
      <c r="I76" s="142">
        <v>0.072</v>
      </c>
      <c r="J76" s="142">
        <v>0.075</v>
      </c>
      <c r="K76" s="32"/>
    </row>
    <row r="77" spans="1:11" s="33" customFormat="1" ht="11.25" customHeight="1">
      <c r="A77" s="35" t="s">
        <v>60</v>
      </c>
      <c r="B77" s="29"/>
      <c r="C77" s="30">
        <v>622</v>
      </c>
      <c r="D77" s="30">
        <v>612</v>
      </c>
      <c r="E77" s="30"/>
      <c r="F77" s="31"/>
      <c r="G77" s="31"/>
      <c r="H77" s="142">
        <v>2.081</v>
      </c>
      <c r="I77" s="142">
        <v>2.448</v>
      </c>
      <c r="J77" s="142">
        <v>2.512</v>
      </c>
      <c r="K77" s="32"/>
    </row>
    <row r="78" spans="1:11" s="33" customFormat="1" ht="11.25" customHeight="1">
      <c r="A78" s="35" t="s">
        <v>61</v>
      </c>
      <c r="B78" s="29"/>
      <c r="C78" s="30">
        <v>782</v>
      </c>
      <c r="D78" s="30">
        <v>782</v>
      </c>
      <c r="E78" s="30"/>
      <c r="F78" s="31"/>
      <c r="G78" s="31"/>
      <c r="H78" s="142">
        <v>3.548</v>
      </c>
      <c r="I78" s="142">
        <v>4.145</v>
      </c>
      <c r="J78" s="142">
        <v>5.525</v>
      </c>
      <c r="K78" s="32"/>
    </row>
    <row r="79" spans="1:11" s="33" customFormat="1" ht="11.25" customHeight="1">
      <c r="A79" s="35" t="s">
        <v>62</v>
      </c>
      <c r="B79" s="29"/>
      <c r="C79" s="30">
        <v>720</v>
      </c>
      <c r="D79" s="30">
        <v>721</v>
      </c>
      <c r="E79" s="30"/>
      <c r="F79" s="31"/>
      <c r="G79" s="31"/>
      <c r="H79" s="142">
        <v>2.54</v>
      </c>
      <c r="I79" s="142">
        <v>3.353</v>
      </c>
      <c r="J79" s="142">
        <v>5.078</v>
      </c>
      <c r="K79" s="32"/>
    </row>
    <row r="80" spans="1:11" s="42" customFormat="1" ht="11.25" customHeight="1">
      <c r="A80" s="43" t="s">
        <v>63</v>
      </c>
      <c r="B80" s="37"/>
      <c r="C80" s="38">
        <v>9588</v>
      </c>
      <c r="D80" s="38">
        <v>9580</v>
      </c>
      <c r="E80" s="38"/>
      <c r="F80" s="39"/>
      <c r="G80" s="40"/>
      <c r="H80" s="143">
        <v>43.768</v>
      </c>
      <c r="I80" s="144">
        <v>45.19400000000001</v>
      </c>
      <c r="J80" s="144">
        <v>48.675000000000004</v>
      </c>
      <c r="K80" s="41">
        <v>107.70234986945168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2"/>
      <c r="I81" s="142"/>
      <c r="J81" s="142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42"/>
      <c r="I82" s="142"/>
      <c r="J82" s="142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42"/>
      <c r="I83" s="142"/>
      <c r="J83" s="142"/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43"/>
      <c r="I84" s="144"/>
      <c r="J84" s="144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2"/>
      <c r="I85" s="142"/>
      <c r="J85" s="142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5"/>
      <c r="I86" s="146"/>
      <c r="J86" s="146"/>
      <c r="K86" s="50"/>
    </row>
    <row r="87" spans="1:11" s="42" customFormat="1" ht="11.25" customHeight="1">
      <c r="A87" s="51" t="s">
        <v>67</v>
      </c>
      <c r="B87" s="52"/>
      <c r="C87" s="53">
        <v>13755</v>
      </c>
      <c r="D87" s="53">
        <v>13857</v>
      </c>
      <c r="E87" s="53"/>
      <c r="F87" s="54"/>
      <c r="G87" s="40"/>
      <c r="H87" s="147">
        <v>63.43300000000001</v>
      </c>
      <c r="I87" s="148">
        <v>66.00000000000001</v>
      </c>
      <c r="J87" s="148">
        <v>67.688</v>
      </c>
      <c r="K87" s="54">
        <f>IF(I87&gt;0,100*J87/I87,0)</f>
        <v>102.55757575757573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8" useFirstPageNumber="1" horizontalDpi="600" verticalDpi="600" orientation="portrait" paperSize="9" scale="72" r:id="rId1"/>
  <headerFooter alignWithMargins="0">
    <oddFooter>&amp;C&amp;P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 codeName="Hoja41"/>
  <dimension ref="A1:K625"/>
  <sheetViews>
    <sheetView view="pageBreakPreview" zoomScale="96" zoomScaleSheetLayoutView="96" zoomScalePageLayoutView="0" workbookViewId="0" topLeftCell="A1">
      <selection activeCell="J87" sqref="J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6" t="s">
        <v>0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</row>
    <row r="2" spans="1:11" s="1" customFormat="1" ht="11.25" customHeight="1">
      <c r="A2" s="3" t="s">
        <v>99</v>
      </c>
      <c r="B2" s="4"/>
      <c r="C2" s="4"/>
      <c r="D2" s="4"/>
      <c r="E2" s="5"/>
      <c r="F2" s="4"/>
      <c r="G2" s="4"/>
      <c r="H2" s="4"/>
      <c r="I2" s="6"/>
      <c r="J2" s="187" t="s">
        <v>69</v>
      </c>
      <c r="K2" s="187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8" t="s">
        <v>2</v>
      </c>
      <c r="D4" s="189"/>
      <c r="E4" s="189"/>
      <c r="F4" s="190"/>
      <c r="G4" s="9"/>
      <c r="H4" s="191" t="s">
        <v>3</v>
      </c>
      <c r="I4" s="192"/>
      <c r="J4" s="192"/>
      <c r="K4" s="193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2017</v>
      </c>
      <c r="D6" s="16">
        <f>E6-1</f>
        <v>2018</v>
      </c>
      <c r="E6" s="16">
        <v>2019</v>
      </c>
      <c r="F6" s="17">
        <f>E6</f>
        <v>2019</v>
      </c>
      <c r="G6" s="18"/>
      <c r="H6" s="15">
        <f>J6-2</f>
        <v>2017</v>
      </c>
      <c r="I6" s="16">
        <f>J6-1</f>
        <v>2018</v>
      </c>
      <c r="J6" s="16">
        <v>2019</v>
      </c>
      <c r="K6" s="17">
        <f>J6</f>
        <v>2019</v>
      </c>
    </row>
    <row r="7" spans="1:11" s="10" customFormat="1" ht="11.25" customHeight="1" thickBot="1">
      <c r="A7" s="19"/>
      <c r="B7" s="8"/>
      <c r="C7" s="20" t="s">
        <v>309</v>
      </c>
      <c r="D7" s="21" t="s">
        <v>6</v>
      </c>
      <c r="E7" s="21">
        <v>4</v>
      </c>
      <c r="F7" s="22" t="str">
        <f>CONCATENATE(D6,"=100")</f>
        <v>2018=100</v>
      </c>
      <c r="G7" s="23"/>
      <c r="H7" s="20" t="s">
        <v>309</v>
      </c>
      <c r="I7" s="21" t="s">
        <v>6</v>
      </c>
      <c r="J7" s="21">
        <v>6</v>
      </c>
      <c r="K7" s="22" t="str">
        <f>CONCATENATE(I6,"=100")</f>
        <v>2018=100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170</v>
      </c>
      <c r="D9" s="30">
        <v>256</v>
      </c>
      <c r="E9" s="30">
        <v>279</v>
      </c>
      <c r="F9" s="31"/>
      <c r="G9" s="31"/>
      <c r="H9" s="142">
        <v>22.777</v>
      </c>
      <c r="I9" s="142">
        <v>21.934</v>
      </c>
      <c r="J9" s="142">
        <v>21.106</v>
      </c>
      <c r="K9" s="32"/>
    </row>
    <row r="10" spans="1:11" s="33" customFormat="1" ht="11.25" customHeight="1">
      <c r="A10" s="35" t="s">
        <v>8</v>
      </c>
      <c r="B10" s="29"/>
      <c r="C10" s="30">
        <v>188</v>
      </c>
      <c r="D10" s="30">
        <v>163</v>
      </c>
      <c r="E10" s="30">
        <v>163</v>
      </c>
      <c r="F10" s="31"/>
      <c r="G10" s="31"/>
      <c r="H10" s="142">
        <v>14.28</v>
      </c>
      <c r="I10" s="142">
        <v>14.67</v>
      </c>
      <c r="J10" s="142">
        <v>13.965</v>
      </c>
      <c r="K10" s="32"/>
    </row>
    <row r="11" spans="1:11" s="33" customFormat="1" ht="11.25" customHeight="1">
      <c r="A11" s="28" t="s">
        <v>9</v>
      </c>
      <c r="B11" s="29"/>
      <c r="C11" s="30">
        <v>240</v>
      </c>
      <c r="D11" s="30">
        <v>216</v>
      </c>
      <c r="E11" s="30">
        <v>216</v>
      </c>
      <c r="F11" s="31"/>
      <c r="G11" s="31"/>
      <c r="H11" s="142">
        <v>20.311</v>
      </c>
      <c r="I11" s="142">
        <v>23.76</v>
      </c>
      <c r="J11" s="142">
        <v>16.67</v>
      </c>
      <c r="K11" s="32"/>
    </row>
    <row r="12" spans="1:11" s="33" customFormat="1" ht="11.25" customHeight="1">
      <c r="A12" s="35" t="s">
        <v>10</v>
      </c>
      <c r="B12" s="29"/>
      <c r="C12" s="30">
        <v>373</v>
      </c>
      <c r="D12" s="30">
        <v>336</v>
      </c>
      <c r="E12" s="30">
        <v>367</v>
      </c>
      <c r="F12" s="31"/>
      <c r="G12" s="31"/>
      <c r="H12" s="142">
        <v>32.761</v>
      </c>
      <c r="I12" s="142">
        <v>27.185</v>
      </c>
      <c r="J12" s="142">
        <v>2.873</v>
      </c>
      <c r="K12" s="32"/>
    </row>
    <row r="13" spans="1:11" s="42" customFormat="1" ht="11.25" customHeight="1">
      <c r="A13" s="36" t="s">
        <v>11</v>
      </c>
      <c r="B13" s="37"/>
      <c r="C13" s="38">
        <v>971</v>
      </c>
      <c r="D13" s="38">
        <v>971</v>
      </c>
      <c r="E13" s="38">
        <v>1025</v>
      </c>
      <c r="F13" s="39">
        <v>105.56127703398558</v>
      </c>
      <c r="G13" s="40"/>
      <c r="H13" s="143">
        <v>90.129</v>
      </c>
      <c r="I13" s="144">
        <v>87.549</v>
      </c>
      <c r="J13" s="144">
        <v>54.614</v>
      </c>
      <c r="K13" s="41">
        <v>62.381066602702475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2"/>
      <c r="I14" s="142"/>
      <c r="J14" s="142"/>
      <c r="K14" s="32"/>
    </row>
    <row r="15" spans="1:11" s="42" customFormat="1" ht="11.25" customHeight="1">
      <c r="A15" s="36" t="s">
        <v>12</v>
      </c>
      <c r="B15" s="37"/>
      <c r="C15" s="38">
        <v>142</v>
      </c>
      <c r="D15" s="38">
        <v>142</v>
      </c>
      <c r="E15" s="38">
        <v>170</v>
      </c>
      <c r="F15" s="39">
        <v>119.71830985915493</v>
      </c>
      <c r="G15" s="40"/>
      <c r="H15" s="143">
        <v>3.543</v>
      </c>
      <c r="I15" s="144">
        <v>3</v>
      </c>
      <c r="J15" s="144">
        <v>3</v>
      </c>
      <c r="K15" s="41">
        <v>100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2"/>
      <c r="I16" s="142"/>
      <c r="J16" s="142"/>
      <c r="K16" s="32"/>
    </row>
    <row r="17" spans="1:11" s="42" customFormat="1" ht="11.25" customHeight="1">
      <c r="A17" s="36" t="s">
        <v>13</v>
      </c>
      <c r="B17" s="37"/>
      <c r="C17" s="38">
        <v>17</v>
      </c>
      <c r="D17" s="38">
        <v>16</v>
      </c>
      <c r="E17" s="38">
        <v>7</v>
      </c>
      <c r="F17" s="39">
        <v>43.75</v>
      </c>
      <c r="G17" s="40"/>
      <c r="H17" s="143">
        <v>0.805</v>
      </c>
      <c r="I17" s="144">
        <v>0.282</v>
      </c>
      <c r="J17" s="144">
        <v>0.35</v>
      </c>
      <c r="K17" s="41">
        <v>124.11347517730498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2"/>
      <c r="I18" s="142"/>
      <c r="J18" s="142"/>
      <c r="K18" s="32"/>
    </row>
    <row r="19" spans="1:11" s="33" customFormat="1" ht="11.25" customHeight="1">
      <c r="A19" s="28" t="s">
        <v>14</v>
      </c>
      <c r="B19" s="29"/>
      <c r="C19" s="30">
        <v>54</v>
      </c>
      <c r="D19" s="30">
        <v>55</v>
      </c>
      <c r="E19" s="30">
        <v>55</v>
      </c>
      <c r="F19" s="31"/>
      <c r="G19" s="31"/>
      <c r="H19" s="142">
        <v>1.346</v>
      </c>
      <c r="I19" s="142">
        <v>1.32</v>
      </c>
      <c r="J19" s="142">
        <v>1.43</v>
      </c>
      <c r="K19" s="32"/>
    </row>
    <row r="20" spans="1:11" s="33" customFormat="1" ht="11.25" customHeight="1">
      <c r="A20" s="35" t="s">
        <v>15</v>
      </c>
      <c r="B20" s="29"/>
      <c r="C20" s="30">
        <v>66</v>
      </c>
      <c r="D20" s="30">
        <v>70</v>
      </c>
      <c r="E20" s="30">
        <v>70</v>
      </c>
      <c r="F20" s="31"/>
      <c r="G20" s="31"/>
      <c r="H20" s="142">
        <v>1.283</v>
      </c>
      <c r="I20" s="142">
        <v>1.47</v>
      </c>
      <c r="J20" s="142">
        <v>1.61</v>
      </c>
      <c r="K20" s="32"/>
    </row>
    <row r="21" spans="1:11" s="33" customFormat="1" ht="11.25" customHeight="1">
      <c r="A21" s="35" t="s">
        <v>16</v>
      </c>
      <c r="B21" s="29"/>
      <c r="C21" s="30">
        <v>159</v>
      </c>
      <c r="D21" s="30">
        <v>164</v>
      </c>
      <c r="E21" s="30">
        <v>159</v>
      </c>
      <c r="F21" s="31"/>
      <c r="G21" s="31"/>
      <c r="H21" s="142">
        <v>3.7</v>
      </c>
      <c r="I21" s="142">
        <v>3.339</v>
      </c>
      <c r="J21" s="142">
        <v>3.657</v>
      </c>
      <c r="K21" s="32"/>
    </row>
    <row r="22" spans="1:11" s="42" customFormat="1" ht="11.25" customHeight="1">
      <c r="A22" s="36" t="s">
        <v>17</v>
      </c>
      <c r="B22" s="37"/>
      <c r="C22" s="38">
        <v>279</v>
      </c>
      <c r="D22" s="38">
        <v>289</v>
      </c>
      <c r="E22" s="38">
        <v>284</v>
      </c>
      <c r="F22" s="39">
        <v>98.26989619377163</v>
      </c>
      <c r="G22" s="40"/>
      <c r="H22" s="143">
        <v>6.329000000000001</v>
      </c>
      <c r="I22" s="144">
        <v>6.129</v>
      </c>
      <c r="J22" s="144">
        <v>6.697</v>
      </c>
      <c r="K22" s="41">
        <v>109.26741719693263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2"/>
      <c r="I23" s="142"/>
      <c r="J23" s="142"/>
      <c r="K23" s="32"/>
    </row>
    <row r="24" spans="1:11" s="42" customFormat="1" ht="11.25" customHeight="1">
      <c r="A24" s="36" t="s">
        <v>18</v>
      </c>
      <c r="B24" s="37"/>
      <c r="C24" s="38">
        <v>2059</v>
      </c>
      <c r="D24" s="38">
        <v>1937</v>
      </c>
      <c r="E24" s="38">
        <v>1941</v>
      </c>
      <c r="F24" s="39">
        <v>100.20650490449148</v>
      </c>
      <c r="G24" s="40"/>
      <c r="H24" s="143">
        <v>146.828</v>
      </c>
      <c r="I24" s="144">
        <v>147.61</v>
      </c>
      <c r="J24" s="144">
        <v>149.277</v>
      </c>
      <c r="K24" s="41">
        <v>101.12932728134949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2"/>
      <c r="I25" s="142"/>
      <c r="J25" s="142"/>
      <c r="K25" s="32"/>
    </row>
    <row r="26" spans="1:11" s="42" customFormat="1" ht="11.25" customHeight="1">
      <c r="A26" s="36" t="s">
        <v>19</v>
      </c>
      <c r="B26" s="37"/>
      <c r="C26" s="38">
        <v>237</v>
      </c>
      <c r="D26" s="38">
        <v>210</v>
      </c>
      <c r="E26" s="38">
        <v>160</v>
      </c>
      <c r="F26" s="39">
        <v>76.19047619047619</v>
      </c>
      <c r="G26" s="40"/>
      <c r="H26" s="143">
        <v>18.8</v>
      </c>
      <c r="I26" s="144">
        <v>13</v>
      </c>
      <c r="J26" s="144">
        <v>12</v>
      </c>
      <c r="K26" s="41">
        <v>92.3076923076923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2"/>
      <c r="I27" s="142"/>
      <c r="J27" s="142"/>
      <c r="K27" s="32"/>
    </row>
    <row r="28" spans="1:11" s="33" customFormat="1" ht="11.25" customHeight="1">
      <c r="A28" s="35" t="s">
        <v>20</v>
      </c>
      <c r="B28" s="29"/>
      <c r="C28" s="30">
        <v>19</v>
      </c>
      <c r="D28" s="30">
        <v>33</v>
      </c>
      <c r="E28" s="30">
        <v>49</v>
      </c>
      <c r="F28" s="31"/>
      <c r="G28" s="31"/>
      <c r="H28" s="142">
        <v>2.28</v>
      </c>
      <c r="I28" s="142">
        <v>2.97</v>
      </c>
      <c r="J28" s="142">
        <v>3.92</v>
      </c>
      <c r="K28" s="32"/>
    </row>
    <row r="29" spans="1:11" s="33" customFormat="1" ht="11.25" customHeight="1">
      <c r="A29" s="35" t="s">
        <v>21</v>
      </c>
      <c r="B29" s="29"/>
      <c r="C29" s="30">
        <v>5</v>
      </c>
      <c r="D29" s="30">
        <v>8</v>
      </c>
      <c r="E29" s="30">
        <v>12</v>
      </c>
      <c r="F29" s="31"/>
      <c r="G29" s="31"/>
      <c r="H29" s="142">
        <v>0.413</v>
      </c>
      <c r="I29" s="142">
        <v>0.452</v>
      </c>
      <c r="J29" s="142">
        <v>0.581</v>
      </c>
      <c r="K29" s="32"/>
    </row>
    <row r="30" spans="1:11" s="33" customFormat="1" ht="11.25" customHeight="1">
      <c r="A30" s="35" t="s">
        <v>22</v>
      </c>
      <c r="B30" s="29"/>
      <c r="C30" s="30">
        <v>675</v>
      </c>
      <c r="D30" s="30">
        <v>645</v>
      </c>
      <c r="E30" s="30">
        <v>496</v>
      </c>
      <c r="F30" s="31"/>
      <c r="G30" s="31"/>
      <c r="H30" s="142"/>
      <c r="I30" s="142">
        <v>48.672</v>
      </c>
      <c r="J30" s="142">
        <v>41.65</v>
      </c>
      <c r="K30" s="32"/>
    </row>
    <row r="31" spans="1:11" s="42" customFormat="1" ht="11.25" customHeight="1">
      <c r="A31" s="43" t="s">
        <v>23</v>
      </c>
      <c r="B31" s="37"/>
      <c r="C31" s="38">
        <v>699</v>
      </c>
      <c r="D31" s="38">
        <v>686</v>
      </c>
      <c r="E31" s="38">
        <v>557</v>
      </c>
      <c r="F31" s="39">
        <f>IF(D31&gt;0,100*E31/D31,0)</f>
        <v>81.19533527696792</v>
      </c>
      <c r="G31" s="40"/>
      <c r="H31" s="143">
        <v>2.6929999999999996</v>
      </c>
      <c r="I31" s="144">
        <v>52.093999999999994</v>
      </c>
      <c r="J31" s="144">
        <v>46.150999999999996</v>
      </c>
      <c r="K31" s="41">
        <f>IF(I31&gt;0,100*J31/I31,0)</f>
        <v>88.59177640419242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2"/>
      <c r="I32" s="142"/>
      <c r="J32" s="142"/>
      <c r="K32" s="32"/>
    </row>
    <row r="33" spans="1:11" s="33" customFormat="1" ht="11.25" customHeight="1">
      <c r="A33" s="35" t="s">
        <v>24</v>
      </c>
      <c r="B33" s="29"/>
      <c r="C33" s="30">
        <v>230</v>
      </c>
      <c r="D33" s="30">
        <v>230</v>
      </c>
      <c r="E33" s="30">
        <v>210</v>
      </c>
      <c r="F33" s="31"/>
      <c r="G33" s="31"/>
      <c r="H33" s="142">
        <v>12.109</v>
      </c>
      <c r="I33" s="142">
        <v>12.1</v>
      </c>
      <c r="J33" s="142">
        <v>11.85</v>
      </c>
      <c r="K33" s="32"/>
    </row>
    <row r="34" spans="1:11" s="33" customFormat="1" ht="11.25" customHeight="1">
      <c r="A34" s="35" t="s">
        <v>25</v>
      </c>
      <c r="B34" s="29"/>
      <c r="C34" s="30">
        <v>167</v>
      </c>
      <c r="D34" s="30">
        <v>200</v>
      </c>
      <c r="E34" s="30">
        <v>230</v>
      </c>
      <c r="F34" s="31"/>
      <c r="G34" s="31"/>
      <c r="H34" s="142">
        <v>5.93</v>
      </c>
      <c r="I34" s="142">
        <v>5.9</v>
      </c>
      <c r="J34" s="142">
        <v>9</v>
      </c>
      <c r="K34" s="32"/>
    </row>
    <row r="35" spans="1:11" s="33" customFormat="1" ht="11.25" customHeight="1">
      <c r="A35" s="35" t="s">
        <v>26</v>
      </c>
      <c r="B35" s="29"/>
      <c r="C35" s="30">
        <v>134</v>
      </c>
      <c r="D35" s="30">
        <v>130</v>
      </c>
      <c r="E35" s="30">
        <v>140</v>
      </c>
      <c r="F35" s="31"/>
      <c r="G35" s="31"/>
      <c r="H35" s="142">
        <v>5.987</v>
      </c>
      <c r="I35" s="142">
        <v>5.5</v>
      </c>
      <c r="J35" s="142">
        <v>5.9</v>
      </c>
      <c r="K35" s="32"/>
    </row>
    <row r="36" spans="1:11" s="33" customFormat="1" ht="11.25" customHeight="1">
      <c r="A36" s="35" t="s">
        <v>27</v>
      </c>
      <c r="B36" s="29"/>
      <c r="C36" s="30">
        <v>341</v>
      </c>
      <c r="D36" s="30">
        <v>341</v>
      </c>
      <c r="E36" s="30">
        <v>303</v>
      </c>
      <c r="F36" s="31"/>
      <c r="G36" s="31"/>
      <c r="H36" s="142">
        <v>14.691</v>
      </c>
      <c r="I36" s="142">
        <v>14.691</v>
      </c>
      <c r="J36" s="142">
        <v>10.242</v>
      </c>
      <c r="K36" s="32"/>
    </row>
    <row r="37" spans="1:11" s="42" customFormat="1" ht="11.25" customHeight="1">
      <c r="A37" s="36" t="s">
        <v>28</v>
      </c>
      <c r="B37" s="37"/>
      <c r="C37" s="38">
        <v>872</v>
      </c>
      <c r="D37" s="38">
        <v>901</v>
      </c>
      <c r="E37" s="38">
        <v>883</v>
      </c>
      <c r="F37" s="39">
        <v>98.00221975582686</v>
      </c>
      <c r="G37" s="40"/>
      <c r="H37" s="143">
        <v>38.717000000000006</v>
      </c>
      <c r="I37" s="144">
        <v>38.191</v>
      </c>
      <c r="J37" s="144">
        <v>36.992000000000004</v>
      </c>
      <c r="K37" s="41">
        <v>96.8605168757037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2"/>
      <c r="I38" s="142"/>
      <c r="J38" s="142"/>
      <c r="K38" s="32"/>
    </row>
    <row r="39" spans="1:11" s="42" customFormat="1" ht="11.25" customHeight="1">
      <c r="A39" s="36" t="s">
        <v>29</v>
      </c>
      <c r="B39" s="37"/>
      <c r="C39" s="38">
        <v>231</v>
      </c>
      <c r="D39" s="38">
        <v>230</v>
      </c>
      <c r="E39" s="38">
        <v>230</v>
      </c>
      <c r="F39" s="39">
        <v>100</v>
      </c>
      <c r="G39" s="40"/>
      <c r="H39" s="143">
        <v>6.747</v>
      </c>
      <c r="I39" s="144">
        <v>9.31</v>
      </c>
      <c r="J39" s="144">
        <v>5.5</v>
      </c>
      <c r="K39" s="41">
        <v>59.076262083780875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2"/>
      <c r="I40" s="142"/>
      <c r="J40" s="142"/>
      <c r="K40" s="32"/>
    </row>
    <row r="41" spans="1:11" s="33" customFormat="1" ht="11.25" customHeight="1">
      <c r="A41" s="28" t="s">
        <v>30</v>
      </c>
      <c r="B41" s="29"/>
      <c r="C41" s="30">
        <v>14</v>
      </c>
      <c r="D41" s="30">
        <v>12</v>
      </c>
      <c r="E41" s="30">
        <v>12</v>
      </c>
      <c r="F41" s="31"/>
      <c r="G41" s="31"/>
      <c r="H41" s="142">
        <v>0.847</v>
      </c>
      <c r="I41" s="142">
        <v>0.737</v>
      </c>
      <c r="J41" s="142">
        <v>0.749</v>
      </c>
      <c r="K41" s="32"/>
    </row>
    <row r="42" spans="1:11" s="33" customFormat="1" ht="11.25" customHeight="1">
      <c r="A42" s="35" t="s">
        <v>31</v>
      </c>
      <c r="B42" s="29"/>
      <c r="C42" s="30">
        <v>1</v>
      </c>
      <c r="D42" s="30">
        <v>2</v>
      </c>
      <c r="E42" s="30">
        <v>2</v>
      </c>
      <c r="F42" s="31"/>
      <c r="G42" s="31"/>
      <c r="H42" s="142">
        <v>0.05</v>
      </c>
      <c r="I42" s="142">
        <v>0.13</v>
      </c>
      <c r="J42" s="142">
        <v>0.13</v>
      </c>
      <c r="K42" s="32"/>
    </row>
    <row r="43" spans="1:11" s="33" customFormat="1" ht="11.25" customHeight="1">
      <c r="A43" s="35" t="s">
        <v>32</v>
      </c>
      <c r="B43" s="29"/>
      <c r="C43" s="30">
        <v>25</v>
      </c>
      <c r="D43" s="30">
        <v>25</v>
      </c>
      <c r="E43" s="30">
        <v>9</v>
      </c>
      <c r="F43" s="31"/>
      <c r="G43" s="31"/>
      <c r="H43" s="142">
        <v>1.25</v>
      </c>
      <c r="I43" s="142">
        <v>1.161</v>
      </c>
      <c r="J43" s="142">
        <v>0.585</v>
      </c>
      <c r="K43" s="32"/>
    </row>
    <row r="44" spans="1:11" s="33" customFormat="1" ht="11.25" customHeight="1">
      <c r="A44" s="35" t="s">
        <v>33</v>
      </c>
      <c r="B44" s="29"/>
      <c r="C44" s="30">
        <v>5</v>
      </c>
      <c r="D44" s="30">
        <v>4</v>
      </c>
      <c r="E44" s="30">
        <v>4</v>
      </c>
      <c r="F44" s="31"/>
      <c r="G44" s="31"/>
      <c r="H44" s="142">
        <v>0.215</v>
      </c>
      <c r="I44" s="142">
        <v>0.176</v>
      </c>
      <c r="J44" s="142">
        <v>0.2</v>
      </c>
      <c r="K44" s="32"/>
    </row>
    <row r="45" spans="1:11" s="33" customFormat="1" ht="11.25" customHeight="1">
      <c r="A45" s="35" t="s">
        <v>34</v>
      </c>
      <c r="B45" s="29"/>
      <c r="C45" s="30">
        <v>25</v>
      </c>
      <c r="D45" s="30">
        <v>24</v>
      </c>
      <c r="E45" s="30">
        <v>20</v>
      </c>
      <c r="F45" s="31"/>
      <c r="G45" s="31"/>
      <c r="H45" s="142">
        <v>0.75</v>
      </c>
      <c r="I45" s="142">
        <v>0.84</v>
      </c>
      <c r="J45" s="142">
        <v>0.6</v>
      </c>
      <c r="K45" s="32"/>
    </row>
    <row r="46" spans="1:11" s="33" customFormat="1" ht="11.25" customHeight="1">
      <c r="A46" s="35" t="s">
        <v>35</v>
      </c>
      <c r="B46" s="29"/>
      <c r="C46" s="30">
        <v>26</v>
      </c>
      <c r="D46" s="30">
        <v>25</v>
      </c>
      <c r="E46" s="30">
        <v>14</v>
      </c>
      <c r="F46" s="31"/>
      <c r="G46" s="31"/>
      <c r="H46" s="142">
        <v>1.04</v>
      </c>
      <c r="I46" s="142">
        <v>0.95</v>
      </c>
      <c r="J46" s="142">
        <v>0.518</v>
      </c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2"/>
      <c r="I47" s="142"/>
      <c r="J47" s="142"/>
      <c r="K47" s="32"/>
    </row>
    <row r="48" spans="1:11" s="33" customFormat="1" ht="11.25" customHeight="1">
      <c r="A48" s="35" t="s">
        <v>37</v>
      </c>
      <c r="B48" s="29"/>
      <c r="C48" s="30">
        <v>10</v>
      </c>
      <c r="D48" s="30">
        <v>6</v>
      </c>
      <c r="E48" s="30">
        <v>7</v>
      </c>
      <c r="F48" s="31"/>
      <c r="G48" s="31"/>
      <c r="H48" s="142">
        <v>0.38</v>
      </c>
      <c r="I48" s="142">
        <v>0.228</v>
      </c>
      <c r="J48" s="142">
        <v>0.266</v>
      </c>
      <c r="K48" s="32"/>
    </row>
    <row r="49" spans="1:11" s="33" customFormat="1" ht="11.25" customHeight="1">
      <c r="A49" s="35" t="s">
        <v>38</v>
      </c>
      <c r="B49" s="29"/>
      <c r="C49" s="30">
        <v>5</v>
      </c>
      <c r="D49" s="30">
        <v>6</v>
      </c>
      <c r="E49" s="30">
        <v>7</v>
      </c>
      <c r="F49" s="31"/>
      <c r="G49" s="31"/>
      <c r="H49" s="142">
        <v>0.29</v>
      </c>
      <c r="I49" s="142">
        <v>0.33</v>
      </c>
      <c r="J49" s="142">
        <v>0.385</v>
      </c>
      <c r="K49" s="32"/>
    </row>
    <row r="50" spans="1:11" s="42" customFormat="1" ht="11.25" customHeight="1">
      <c r="A50" s="43" t="s">
        <v>39</v>
      </c>
      <c r="B50" s="37"/>
      <c r="C50" s="38">
        <v>111</v>
      </c>
      <c r="D50" s="38">
        <v>104</v>
      </c>
      <c r="E50" s="38">
        <v>75</v>
      </c>
      <c r="F50" s="39">
        <v>72.11538461538461</v>
      </c>
      <c r="G50" s="40"/>
      <c r="H50" s="143">
        <v>4.822</v>
      </c>
      <c r="I50" s="144">
        <v>4.552</v>
      </c>
      <c r="J50" s="144">
        <v>3.433</v>
      </c>
      <c r="K50" s="41">
        <v>75.41739894551846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2"/>
      <c r="I51" s="142"/>
      <c r="J51" s="142"/>
      <c r="K51" s="32"/>
    </row>
    <row r="52" spans="1:11" s="42" customFormat="1" ht="11.25" customHeight="1">
      <c r="A52" s="36" t="s">
        <v>40</v>
      </c>
      <c r="B52" s="37"/>
      <c r="C52" s="38">
        <v>48</v>
      </c>
      <c r="D52" s="38">
        <v>48</v>
      </c>
      <c r="E52" s="38">
        <v>48</v>
      </c>
      <c r="F52" s="39">
        <v>100</v>
      </c>
      <c r="G52" s="40"/>
      <c r="H52" s="143">
        <v>4.491</v>
      </c>
      <c r="I52" s="144">
        <v>4.491</v>
      </c>
      <c r="J52" s="144">
        <v>4.491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2"/>
      <c r="I53" s="142"/>
      <c r="J53" s="142"/>
      <c r="K53" s="32"/>
    </row>
    <row r="54" spans="1:11" s="33" customFormat="1" ht="11.25" customHeight="1">
      <c r="A54" s="35" t="s">
        <v>41</v>
      </c>
      <c r="B54" s="29"/>
      <c r="C54" s="30">
        <v>207</v>
      </c>
      <c r="D54" s="30">
        <v>228</v>
      </c>
      <c r="E54" s="30">
        <v>186</v>
      </c>
      <c r="F54" s="31"/>
      <c r="G54" s="31"/>
      <c r="H54" s="142">
        <v>16.96</v>
      </c>
      <c r="I54" s="142">
        <v>19.42</v>
      </c>
      <c r="J54" s="142">
        <v>14.308</v>
      </c>
      <c r="K54" s="32"/>
    </row>
    <row r="55" spans="1:11" s="33" customFormat="1" ht="11.25" customHeight="1">
      <c r="A55" s="35" t="s">
        <v>42</v>
      </c>
      <c r="B55" s="29"/>
      <c r="C55" s="30">
        <v>275</v>
      </c>
      <c r="D55" s="30">
        <v>142</v>
      </c>
      <c r="E55" s="30">
        <v>154</v>
      </c>
      <c r="F55" s="31"/>
      <c r="G55" s="31"/>
      <c r="H55" s="142">
        <v>21.5</v>
      </c>
      <c r="I55" s="142">
        <v>10.42</v>
      </c>
      <c r="J55" s="142">
        <v>11.69</v>
      </c>
      <c r="K55" s="32"/>
    </row>
    <row r="56" spans="1:11" s="33" customFormat="1" ht="11.25" customHeight="1">
      <c r="A56" s="35" t="s">
        <v>43</v>
      </c>
      <c r="B56" s="29"/>
      <c r="C56" s="30">
        <v>59</v>
      </c>
      <c r="D56" s="30">
        <v>52.95</v>
      </c>
      <c r="E56" s="30">
        <v>39</v>
      </c>
      <c r="F56" s="31"/>
      <c r="G56" s="31"/>
      <c r="H56" s="142">
        <v>1.465</v>
      </c>
      <c r="I56" s="142">
        <v>1.583</v>
      </c>
      <c r="J56" s="142">
        <v>0.71</v>
      </c>
      <c r="K56" s="32"/>
    </row>
    <row r="57" spans="1:11" s="33" customFormat="1" ht="11.25" customHeight="1">
      <c r="A57" s="35" t="s">
        <v>44</v>
      </c>
      <c r="B57" s="29"/>
      <c r="C57" s="30">
        <v>19</v>
      </c>
      <c r="D57" s="30">
        <v>17</v>
      </c>
      <c r="E57" s="30">
        <v>18</v>
      </c>
      <c r="F57" s="31"/>
      <c r="G57" s="31"/>
      <c r="H57" s="142">
        <v>0.345</v>
      </c>
      <c r="I57" s="142">
        <v>0.31</v>
      </c>
      <c r="J57" s="142">
        <v>0.31</v>
      </c>
      <c r="K57" s="32"/>
    </row>
    <row r="58" spans="1:11" s="33" customFormat="1" ht="11.25" customHeight="1">
      <c r="A58" s="35" t="s">
        <v>45</v>
      </c>
      <c r="B58" s="29"/>
      <c r="C58" s="30">
        <v>574</v>
      </c>
      <c r="D58" s="30">
        <v>593</v>
      </c>
      <c r="E58" s="30">
        <v>582</v>
      </c>
      <c r="F58" s="31"/>
      <c r="G58" s="31"/>
      <c r="H58" s="142">
        <v>42.646</v>
      </c>
      <c r="I58" s="142">
        <v>49.679</v>
      </c>
      <c r="J58" s="142">
        <v>47.025</v>
      </c>
      <c r="K58" s="32"/>
    </row>
    <row r="59" spans="1:11" s="42" customFormat="1" ht="11.25" customHeight="1">
      <c r="A59" s="36" t="s">
        <v>46</v>
      </c>
      <c r="B59" s="37"/>
      <c r="C59" s="38">
        <v>1134</v>
      </c>
      <c r="D59" s="38">
        <v>1032.95</v>
      </c>
      <c r="E59" s="38">
        <v>979</v>
      </c>
      <c r="F59" s="39">
        <v>94.77709472868968</v>
      </c>
      <c r="G59" s="40"/>
      <c r="H59" s="143">
        <v>82.916</v>
      </c>
      <c r="I59" s="144">
        <v>81.412</v>
      </c>
      <c r="J59" s="144">
        <v>74.04299999999999</v>
      </c>
      <c r="K59" s="41">
        <v>90.94850881933866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2"/>
      <c r="I60" s="142"/>
      <c r="J60" s="142"/>
      <c r="K60" s="32"/>
    </row>
    <row r="61" spans="1:11" s="33" customFormat="1" ht="11.25" customHeight="1">
      <c r="A61" s="35" t="s">
        <v>47</v>
      </c>
      <c r="B61" s="29"/>
      <c r="C61" s="30">
        <v>130</v>
      </c>
      <c r="D61" s="30">
        <v>130</v>
      </c>
      <c r="E61" s="30">
        <v>120</v>
      </c>
      <c r="F61" s="31"/>
      <c r="G61" s="31"/>
      <c r="H61" s="142">
        <v>5.2</v>
      </c>
      <c r="I61" s="142">
        <v>14.3</v>
      </c>
      <c r="J61" s="142">
        <v>6</v>
      </c>
      <c r="K61" s="32"/>
    </row>
    <row r="62" spans="1:11" s="33" customFormat="1" ht="11.25" customHeight="1">
      <c r="A62" s="35" t="s">
        <v>48</v>
      </c>
      <c r="B62" s="29"/>
      <c r="C62" s="30">
        <v>372</v>
      </c>
      <c r="D62" s="30">
        <v>380</v>
      </c>
      <c r="E62" s="30">
        <v>353</v>
      </c>
      <c r="F62" s="31"/>
      <c r="G62" s="31"/>
      <c r="H62" s="142">
        <v>12.849</v>
      </c>
      <c r="I62" s="142">
        <v>13.196</v>
      </c>
      <c r="J62" s="142">
        <v>12.943</v>
      </c>
      <c r="K62" s="32"/>
    </row>
    <row r="63" spans="1:11" s="33" customFormat="1" ht="11.25" customHeight="1">
      <c r="A63" s="35" t="s">
        <v>49</v>
      </c>
      <c r="B63" s="29"/>
      <c r="C63" s="30">
        <v>155</v>
      </c>
      <c r="D63" s="30">
        <v>155</v>
      </c>
      <c r="E63" s="30">
        <v>155</v>
      </c>
      <c r="F63" s="31"/>
      <c r="G63" s="31"/>
      <c r="H63" s="142">
        <v>6.368</v>
      </c>
      <c r="I63" s="142">
        <v>7.123</v>
      </c>
      <c r="J63" s="142">
        <v>7.082</v>
      </c>
      <c r="K63" s="32"/>
    </row>
    <row r="64" spans="1:11" s="42" customFormat="1" ht="11.25" customHeight="1">
      <c r="A64" s="36" t="s">
        <v>50</v>
      </c>
      <c r="B64" s="37"/>
      <c r="C64" s="38">
        <v>657</v>
      </c>
      <c r="D64" s="38">
        <v>665</v>
      </c>
      <c r="E64" s="38">
        <v>628</v>
      </c>
      <c r="F64" s="39">
        <v>94.43609022556392</v>
      </c>
      <c r="G64" s="40"/>
      <c r="H64" s="143">
        <v>24.417</v>
      </c>
      <c r="I64" s="144">
        <v>34.619</v>
      </c>
      <c r="J64" s="144">
        <v>26.025</v>
      </c>
      <c r="K64" s="41">
        <v>75.17548167191427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2"/>
      <c r="I65" s="142"/>
      <c r="J65" s="142"/>
      <c r="K65" s="32"/>
    </row>
    <row r="66" spans="1:11" s="42" customFormat="1" ht="11.25" customHeight="1">
      <c r="A66" s="36" t="s">
        <v>51</v>
      </c>
      <c r="B66" s="37"/>
      <c r="C66" s="38">
        <v>552</v>
      </c>
      <c r="D66" s="38">
        <v>552</v>
      </c>
      <c r="E66" s="38">
        <v>517</v>
      </c>
      <c r="F66" s="39">
        <v>93.65942028985508</v>
      </c>
      <c r="G66" s="40"/>
      <c r="H66" s="143">
        <v>30.194</v>
      </c>
      <c r="I66" s="144">
        <v>30.2</v>
      </c>
      <c r="J66" s="144">
        <v>30.503</v>
      </c>
      <c r="K66" s="41">
        <f>IF(I66&gt;0,100*J66/I66,0)</f>
        <v>101.00331125827816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2"/>
      <c r="I67" s="142"/>
      <c r="J67" s="142"/>
      <c r="K67" s="32"/>
    </row>
    <row r="68" spans="1:11" s="33" customFormat="1" ht="11.25" customHeight="1">
      <c r="A68" s="35" t="s">
        <v>52</v>
      </c>
      <c r="B68" s="29"/>
      <c r="C68" s="30">
        <v>21383</v>
      </c>
      <c r="D68" s="30">
        <v>19910</v>
      </c>
      <c r="E68" s="30">
        <v>20500</v>
      </c>
      <c r="F68" s="31"/>
      <c r="G68" s="31"/>
      <c r="H68" s="142">
        <v>1844.284</v>
      </c>
      <c r="I68" s="142">
        <v>1710</v>
      </c>
      <c r="J68" s="142">
        <v>1800</v>
      </c>
      <c r="K68" s="32"/>
    </row>
    <row r="69" spans="1:11" s="33" customFormat="1" ht="11.25" customHeight="1">
      <c r="A69" s="35" t="s">
        <v>53</v>
      </c>
      <c r="B69" s="29"/>
      <c r="C69" s="30">
        <v>2707</v>
      </c>
      <c r="D69" s="30">
        <v>2415</v>
      </c>
      <c r="E69" s="30">
        <v>2500</v>
      </c>
      <c r="F69" s="31"/>
      <c r="G69" s="31"/>
      <c r="H69" s="142">
        <v>231.42</v>
      </c>
      <c r="I69" s="142">
        <v>208</v>
      </c>
      <c r="J69" s="142">
        <v>235</v>
      </c>
      <c r="K69" s="32"/>
    </row>
    <row r="70" spans="1:11" s="42" customFormat="1" ht="11.25" customHeight="1">
      <c r="A70" s="36" t="s">
        <v>54</v>
      </c>
      <c r="B70" s="37"/>
      <c r="C70" s="38">
        <v>24090</v>
      </c>
      <c r="D70" s="38">
        <v>22325</v>
      </c>
      <c r="E70" s="38">
        <v>23000</v>
      </c>
      <c r="F70" s="39">
        <v>103.02351623740202</v>
      </c>
      <c r="G70" s="40"/>
      <c r="H70" s="143">
        <v>2075.704</v>
      </c>
      <c r="I70" s="144">
        <v>1918</v>
      </c>
      <c r="J70" s="144">
        <v>2035</v>
      </c>
      <c r="K70" s="41">
        <v>106.10010427528675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2"/>
      <c r="I71" s="142"/>
      <c r="J71" s="142"/>
      <c r="K71" s="32"/>
    </row>
    <row r="72" spans="1:11" s="33" customFormat="1" ht="11.25" customHeight="1">
      <c r="A72" s="35" t="s">
        <v>55</v>
      </c>
      <c r="B72" s="29"/>
      <c r="C72" s="30">
        <v>1020</v>
      </c>
      <c r="D72" s="30">
        <v>1050</v>
      </c>
      <c r="E72" s="30">
        <v>1000</v>
      </c>
      <c r="F72" s="31"/>
      <c r="G72" s="31"/>
      <c r="H72" s="142">
        <v>104.62</v>
      </c>
      <c r="I72" s="142">
        <v>109.588</v>
      </c>
      <c r="J72" s="142">
        <v>115.491</v>
      </c>
      <c r="K72" s="32"/>
    </row>
    <row r="73" spans="1:11" s="33" customFormat="1" ht="11.25" customHeight="1">
      <c r="A73" s="35" t="s">
        <v>56</v>
      </c>
      <c r="B73" s="29"/>
      <c r="C73" s="30">
        <v>1145</v>
      </c>
      <c r="D73" s="30">
        <v>1145</v>
      </c>
      <c r="E73" s="30">
        <v>1034</v>
      </c>
      <c r="F73" s="31"/>
      <c r="G73" s="31"/>
      <c r="H73" s="142">
        <v>35.394</v>
      </c>
      <c r="I73" s="142">
        <v>33.8</v>
      </c>
      <c r="J73" s="142">
        <v>33.703</v>
      </c>
      <c r="K73" s="32"/>
    </row>
    <row r="74" spans="1:11" s="33" customFormat="1" ht="11.25" customHeight="1">
      <c r="A74" s="35" t="s">
        <v>57</v>
      </c>
      <c r="B74" s="29"/>
      <c r="C74" s="30">
        <v>263</v>
      </c>
      <c r="D74" s="30">
        <v>12</v>
      </c>
      <c r="E74" s="30">
        <v>26</v>
      </c>
      <c r="F74" s="31"/>
      <c r="G74" s="31"/>
      <c r="H74" s="142">
        <v>9.205</v>
      </c>
      <c r="I74" s="142">
        <v>0.42</v>
      </c>
      <c r="J74" s="142">
        <v>0.76</v>
      </c>
      <c r="K74" s="32"/>
    </row>
    <row r="75" spans="1:11" s="33" customFormat="1" ht="11.25" customHeight="1">
      <c r="A75" s="35" t="s">
        <v>58</v>
      </c>
      <c r="B75" s="29"/>
      <c r="C75" s="30">
        <v>2327</v>
      </c>
      <c r="D75" s="30">
        <v>2327</v>
      </c>
      <c r="E75" s="30">
        <v>2102</v>
      </c>
      <c r="F75" s="31"/>
      <c r="G75" s="31"/>
      <c r="H75" s="142">
        <v>195.692</v>
      </c>
      <c r="I75" s="142">
        <v>194.211</v>
      </c>
      <c r="J75" s="142">
        <v>166.445</v>
      </c>
      <c r="K75" s="32"/>
    </row>
    <row r="76" spans="1:11" s="33" customFormat="1" ht="11.25" customHeight="1">
      <c r="A76" s="35" t="s">
        <v>59</v>
      </c>
      <c r="B76" s="29"/>
      <c r="C76" s="30">
        <v>150</v>
      </c>
      <c r="D76" s="30">
        <v>145</v>
      </c>
      <c r="E76" s="30">
        <v>145</v>
      </c>
      <c r="F76" s="31"/>
      <c r="G76" s="31"/>
      <c r="H76" s="142">
        <v>7.74</v>
      </c>
      <c r="I76" s="142">
        <v>3.712</v>
      </c>
      <c r="J76" s="142">
        <v>3.7</v>
      </c>
      <c r="K76" s="32"/>
    </row>
    <row r="77" spans="1:11" s="33" customFormat="1" ht="11.25" customHeight="1">
      <c r="A77" s="35" t="s">
        <v>60</v>
      </c>
      <c r="B77" s="29"/>
      <c r="C77" s="30">
        <v>116</v>
      </c>
      <c r="D77" s="30">
        <v>114</v>
      </c>
      <c r="E77" s="30">
        <v>135</v>
      </c>
      <c r="F77" s="31"/>
      <c r="G77" s="31"/>
      <c r="H77" s="142">
        <v>3.481</v>
      </c>
      <c r="I77" s="142">
        <v>4.96</v>
      </c>
      <c r="J77" s="142">
        <v>5.26</v>
      </c>
      <c r="K77" s="32"/>
    </row>
    <row r="78" spans="1:11" s="33" customFormat="1" ht="11.25" customHeight="1">
      <c r="A78" s="35" t="s">
        <v>61</v>
      </c>
      <c r="B78" s="29"/>
      <c r="C78" s="30">
        <v>328</v>
      </c>
      <c r="D78" s="30">
        <v>325</v>
      </c>
      <c r="E78" s="30">
        <v>330</v>
      </c>
      <c r="F78" s="31"/>
      <c r="G78" s="31"/>
      <c r="H78" s="142">
        <v>22.037</v>
      </c>
      <c r="I78" s="142">
        <v>23.1</v>
      </c>
      <c r="J78" s="142">
        <v>24.75</v>
      </c>
      <c r="K78" s="32"/>
    </row>
    <row r="79" spans="1:11" s="33" customFormat="1" ht="11.25" customHeight="1">
      <c r="A79" s="35" t="s">
        <v>62</v>
      </c>
      <c r="B79" s="29"/>
      <c r="C79" s="30">
        <v>7493</v>
      </c>
      <c r="D79" s="30">
        <v>4935</v>
      </c>
      <c r="E79" s="30">
        <v>4935</v>
      </c>
      <c r="F79" s="31"/>
      <c r="G79" s="31"/>
      <c r="H79" s="142">
        <v>727.121</v>
      </c>
      <c r="I79" s="142">
        <v>560.501</v>
      </c>
      <c r="J79" s="142">
        <v>717.77</v>
      </c>
      <c r="K79" s="32"/>
    </row>
    <row r="80" spans="1:11" s="42" customFormat="1" ht="11.25" customHeight="1">
      <c r="A80" s="43" t="s">
        <v>63</v>
      </c>
      <c r="B80" s="37"/>
      <c r="C80" s="38">
        <v>12842</v>
      </c>
      <c r="D80" s="38">
        <v>10053</v>
      </c>
      <c r="E80" s="38">
        <v>9707</v>
      </c>
      <c r="F80" s="39">
        <f>IF(D80&gt;0,100*E80/D80,0)</f>
        <v>96.5582413209987</v>
      </c>
      <c r="G80" s="40"/>
      <c r="H80" s="143">
        <v>1105.29</v>
      </c>
      <c r="I80" s="144">
        <v>930.2919999999999</v>
      </c>
      <c r="J80" s="144">
        <v>1067.879</v>
      </c>
      <c r="K80" s="41">
        <v>114.78965744088953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2"/>
      <c r="I81" s="142"/>
      <c r="J81" s="142"/>
      <c r="K81" s="32"/>
    </row>
    <row r="82" spans="1:11" s="33" customFormat="1" ht="11.25" customHeight="1">
      <c r="A82" s="35" t="s">
        <v>64</v>
      </c>
      <c r="B82" s="29"/>
      <c r="C82" s="30">
        <v>170</v>
      </c>
      <c r="D82" s="30">
        <v>170</v>
      </c>
      <c r="E82" s="30">
        <v>170</v>
      </c>
      <c r="F82" s="31"/>
      <c r="G82" s="31"/>
      <c r="H82" s="142">
        <v>11.613</v>
      </c>
      <c r="I82" s="142">
        <v>11.613</v>
      </c>
      <c r="J82" s="142">
        <v>12.218</v>
      </c>
      <c r="K82" s="32"/>
    </row>
    <row r="83" spans="1:11" s="33" customFormat="1" ht="11.25" customHeight="1">
      <c r="A83" s="35" t="s">
        <v>65</v>
      </c>
      <c r="B83" s="29"/>
      <c r="C83" s="30">
        <v>155</v>
      </c>
      <c r="D83" s="30">
        <v>155</v>
      </c>
      <c r="E83" s="30">
        <v>160</v>
      </c>
      <c r="F83" s="31"/>
      <c r="G83" s="31"/>
      <c r="H83" s="142">
        <v>10.928</v>
      </c>
      <c r="I83" s="142">
        <v>11</v>
      </c>
      <c r="J83" s="142">
        <v>10.7</v>
      </c>
      <c r="K83" s="32"/>
    </row>
    <row r="84" spans="1:11" s="42" customFormat="1" ht="11.25" customHeight="1">
      <c r="A84" s="36" t="s">
        <v>66</v>
      </c>
      <c r="B84" s="37"/>
      <c r="C84" s="38">
        <v>325</v>
      </c>
      <c r="D84" s="38">
        <v>325</v>
      </c>
      <c r="E84" s="38">
        <v>330</v>
      </c>
      <c r="F84" s="39">
        <v>101.53846153846153</v>
      </c>
      <c r="G84" s="40"/>
      <c r="H84" s="143">
        <v>22.541</v>
      </c>
      <c r="I84" s="144">
        <v>22.613</v>
      </c>
      <c r="J84" s="144">
        <v>22.918</v>
      </c>
      <c r="K84" s="41">
        <v>101.34878167425816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2"/>
      <c r="I85" s="142"/>
      <c r="J85" s="142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5"/>
      <c r="I86" s="146"/>
      <c r="J86" s="146"/>
      <c r="K86" s="50"/>
    </row>
    <row r="87" spans="1:11" s="42" customFormat="1" ht="11.25" customHeight="1">
      <c r="A87" s="51" t="s">
        <v>67</v>
      </c>
      <c r="B87" s="52"/>
      <c r="C87" s="53">
        <v>45266</v>
      </c>
      <c r="D87" s="53">
        <v>40486.95</v>
      </c>
      <c r="E87" s="53">
        <v>40541</v>
      </c>
      <c r="F87" s="54">
        <f>IF(D87&gt;0,100*E87/D87,0)</f>
        <v>100.13349980672785</v>
      </c>
      <c r="G87" s="40"/>
      <c r="H87" s="147">
        <v>3664.9660000000003</v>
      </c>
      <c r="I87" s="148">
        <v>3383.344</v>
      </c>
      <c r="J87" s="148">
        <v>3578.873</v>
      </c>
      <c r="K87" s="54">
        <f>IF(I87&gt;0,100*J87/I87,0)</f>
        <v>105.77916404598527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9" useFirstPageNumber="1" horizontalDpi="600" verticalDpi="600" orientation="portrait" paperSize="9" scale="72" r:id="rId1"/>
  <headerFooter alignWithMargins="0">
    <oddFooter>&amp;C&amp;P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 codeName="Hoja42"/>
  <dimension ref="A1:K625"/>
  <sheetViews>
    <sheetView view="pageBreakPreview" zoomScale="94" zoomScaleSheetLayoutView="94" zoomScalePageLayoutView="0" workbookViewId="0" topLeftCell="A1">
      <selection activeCell="C7" sqref="C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6" t="s">
        <v>0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</row>
    <row r="2" spans="1:11" s="1" customFormat="1" ht="11.25" customHeight="1">
      <c r="A2" s="3" t="s">
        <v>100</v>
      </c>
      <c r="B2" s="4"/>
      <c r="C2" s="4"/>
      <c r="D2" s="4"/>
      <c r="E2" s="5"/>
      <c r="F2" s="4"/>
      <c r="G2" s="4"/>
      <c r="H2" s="4"/>
      <c r="I2" s="6"/>
      <c r="J2" s="187" t="s">
        <v>69</v>
      </c>
      <c r="K2" s="187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8" t="s">
        <v>2</v>
      </c>
      <c r="D4" s="189"/>
      <c r="E4" s="189"/>
      <c r="F4" s="190"/>
      <c r="G4" s="9"/>
      <c r="H4" s="191" t="s">
        <v>3</v>
      </c>
      <c r="I4" s="192"/>
      <c r="J4" s="192"/>
      <c r="K4" s="193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2017</v>
      </c>
      <c r="D6" s="16">
        <f>E6-1</f>
        <v>2018</v>
      </c>
      <c r="E6" s="16">
        <v>2019</v>
      </c>
      <c r="F6" s="17">
        <f>E6</f>
        <v>2019</v>
      </c>
      <c r="G6" s="18"/>
      <c r="H6" s="15">
        <f>J6-2</f>
        <v>2017</v>
      </c>
      <c r="I6" s="16">
        <f>J6-1</f>
        <v>2018</v>
      </c>
      <c r="J6" s="16">
        <v>2019</v>
      </c>
      <c r="K6" s="17">
        <f>J6</f>
        <v>2019</v>
      </c>
    </row>
    <row r="7" spans="1:11" s="10" customFormat="1" ht="11.25" customHeight="1" thickBot="1">
      <c r="A7" s="19"/>
      <c r="B7" s="8"/>
      <c r="C7" s="20" t="s">
        <v>309</v>
      </c>
      <c r="D7" s="21" t="s">
        <v>6</v>
      </c>
      <c r="E7" s="21">
        <v>6</v>
      </c>
      <c r="F7" s="22" t="str">
        <f>CONCATENATE(D6,"=100")</f>
        <v>2018=100</v>
      </c>
      <c r="G7" s="23"/>
      <c r="H7" s="20" t="s">
        <v>309</v>
      </c>
      <c r="I7" s="21" t="s">
        <v>6</v>
      </c>
      <c r="J7" s="21"/>
      <c r="K7" s="22" t="str">
        <f>CONCATENATE(I6,"=100")</f>
        <v>2018=100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9</v>
      </c>
      <c r="D9" s="30">
        <v>7</v>
      </c>
      <c r="E9" s="30">
        <v>6</v>
      </c>
      <c r="F9" s="31"/>
      <c r="G9" s="31"/>
      <c r="H9" s="142">
        <v>0.629</v>
      </c>
      <c r="I9" s="142">
        <v>0.257</v>
      </c>
      <c r="J9" s="142"/>
      <c r="K9" s="32"/>
    </row>
    <row r="10" spans="1:11" s="33" customFormat="1" ht="11.25" customHeight="1">
      <c r="A10" s="35" t="s">
        <v>8</v>
      </c>
      <c r="B10" s="29"/>
      <c r="C10" s="30">
        <v>2</v>
      </c>
      <c r="D10" s="30">
        <v>5</v>
      </c>
      <c r="E10" s="30">
        <v>5</v>
      </c>
      <c r="F10" s="31"/>
      <c r="G10" s="31"/>
      <c r="H10" s="142">
        <v>0.171</v>
      </c>
      <c r="I10" s="142">
        <v>0.353</v>
      </c>
      <c r="J10" s="142"/>
      <c r="K10" s="32"/>
    </row>
    <row r="11" spans="1:11" s="33" customFormat="1" ht="11.25" customHeight="1">
      <c r="A11" s="28" t="s">
        <v>9</v>
      </c>
      <c r="B11" s="29"/>
      <c r="C11" s="30">
        <v>3</v>
      </c>
      <c r="D11" s="30">
        <v>3</v>
      </c>
      <c r="E11" s="30">
        <v>4</v>
      </c>
      <c r="F11" s="31"/>
      <c r="G11" s="31"/>
      <c r="H11" s="142">
        <v>0.277</v>
      </c>
      <c r="I11" s="142">
        <v>0.182</v>
      </c>
      <c r="J11" s="142"/>
      <c r="K11" s="32"/>
    </row>
    <row r="12" spans="1:11" s="33" customFormat="1" ht="11.25" customHeight="1">
      <c r="A12" s="35" t="s">
        <v>10</v>
      </c>
      <c r="B12" s="29"/>
      <c r="C12" s="30">
        <v>6</v>
      </c>
      <c r="D12" s="30">
        <v>15</v>
      </c>
      <c r="E12" s="30">
        <v>17</v>
      </c>
      <c r="F12" s="31"/>
      <c r="G12" s="31"/>
      <c r="H12" s="142">
        <v>0.737</v>
      </c>
      <c r="I12" s="142">
        <v>1.281</v>
      </c>
      <c r="J12" s="142"/>
      <c r="K12" s="32"/>
    </row>
    <row r="13" spans="1:11" s="42" customFormat="1" ht="11.25" customHeight="1">
      <c r="A13" s="36" t="s">
        <v>11</v>
      </c>
      <c r="B13" s="37"/>
      <c r="C13" s="38">
        <v>20</v>
      </c>
      <c r="D13" s="38">
        <v>30</v>
      </c>
      <c r="E13" s="38">
        <v>32</v>
      </c>
      <c r="F13" s="39">
        <v>106.66666666666667</v>
      </c>
      <c r="G13" s="40"/>
      <c r="H13" s="143">
        <v>1.814</v>
      </c>
      <c r="I13" s="144">
        <v>2.073</v>
      </c>
      <c r="J13" s="144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2"/>
      <c r="I14" s="142"/>
      <c r="J14" s="142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3"/>
      <c r="I15" s="144"/>
      <c r="J15" s="144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2"/>
      <c r="I16" s="142"/>
      <c r="J16" s="142"/>
      <c r="K16" s="32"/>
    </row>
    <row r="17" spans="1:11" s="42" customFormat="1" ht="11.25" customHeight="1">
      <c r="A17" s="36" t="s">
        <v>13</v>
      </c>
      <c r="B17" s="37"/>
      <c r="C17" s="38"/>
      <c r="D17" s="38">
        <v>16</v>
      </c>
      <c r="E17" s="38">
        <v>6</v>
      </c>
      <c r="F17" s="39">
        <v>37.5</v>
      </c>
      <c r="G17" s="40"/>
      <c r="H17" s="143"/>
      <c r="I17" s="144">
        <v>0.071</v>
      </c>
      <c r="J17" s="144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2"/>
      <c r="I18" s="142"/>
      <c r="J18" s="142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42"/>
      <c r="I19" s="142"/>
      <c r="J19" s="142"/>
      <c r="K19" s="32"/>
    </row>
    <row r="20" spans="1:11" s="33" customFormat="1" ht="11.25" customHeight="1">
      <c r="A20" s="35" t="s">
        <v>15</v>
      </c>
      <c r="B20" s="29"/>
      <c r="C20" s="30">
        <v>4</v>
      </c>
      <c r="D20" s="30"/>
      <c r="E20" s="30"/>
      <c r="F20" s="31"/>
      <c r="G20" s="31"/>
      <c r="H20" s="142">
        <v>0.22</v>
      </c>
      <c r="I20" s="142"/>
      <c r="J20" s="142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2"/>
      <c r="I21" s="142"/>
      <c r="J21" s="142"/>
      <c r="K21" s="32"/>
    </row>
    <row r="22" spans="1:11" s="42" customFormat="1" ht="11.25" customHeight="1">
      <c r="A22" s="36" t="s">
        <v>17</v>
      </c>
      <c r="B22" s="37"/>
      <c r="C22" s="38">
        <v>4</v>
      </c>
      <c r="D22" s="38"/>
      <c r="E22" s="38"/>
      <c r="F22" s="39"/>
      <c r="G22" s="40"/>
      <c r="H22" s="143">
        <v>0.22</v>
      </c>
      <c r="I22" s="144"/>
      <c r="J22" s="144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2"/>
      <c r="I23" s="142"/>
      <c r="J23" s="142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43"/>
      <c r="I24" s="144"/>
      <c r="J24" s="144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2"/>
      <c r="I25" s="142"/>
      <c r="J25" s="142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43"/>
      <c r="I26" s="144"/>
      <c r="J26" s="144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2"/>
      <c r="I27" s="142"/>
      <c r="J27" s="142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>
        <v>1</v>
      </c>
      <c r="F28" s="31"/>
      <c r="G28" s="31"/>
      <c r="H28" s="142"/>
      <c r="I28" s="142"/>
      <c r="J28" s="142"/>
      <c r="K28" s="32"/>
    </row>
    <row r="29" spans="1:11" s="33" customFormat="1" ht="11.25" customHeight="1">
      <c r="A29" s="35" t="s">
        <v>21</v>
      </c>
      <c r="B29" s="29"/>
      <c r="C29" s="30">
        <v>2</v>
      </c>
      <c r="D29" s="30">
        <v>2</v>
      </c>
      <c r="E29" s="30">
        <v>3</v>
      </c>
      <c r="F29" s="31"/>
      <c r="G29" s="31"/>
      <c r="H29" s="142">
        <v>0.069</v>
      </c>
      <c r="I29" s="142">
        <v>0.132</v>
      </c>
      <c r="J29" s="142"/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42">
        <v>53.6</v>
      </c>
      <c r="I30" s="142"/>
      <c r="J30" s="142"/>
      <c r="K30" s="32"/>
    </row>
    <row r="31" spans="1:11" s="42" customFormat="1" ht="11.25" customHeight="1">
      <c r="A31" s="43" t="s">
        <v>23</v>
      </c>
      <c r="B31" s="37"/>
      <c r="C31" s="38">
        <v>2</v>
      </c>
      <c r="D31" s="38">
        <v>2</v>
      </c>
      <c r="E31" s="38">
        <v>4</v>
      </c>
      <c r="F31" s="39">
        <v>200</v>
      </c>
      <c r="G31" s="40"/>
      <c r="H31" s="143">
        <v>53.669000000000004</v>
      </c>
      <c r="I31" s="144">
        <v>0.132</v>
      </c>
      <c r="J31" s="144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2"/>
      <c r="I32" s="142"/>
      <c r="J32" s="142"/>
      <c r="K32" s="32"/>
    </row>
    <row r="33" spans="1:11" s="33" customFormat="1" ht="11.25" customHeight="1">
      <c r="A33" s="35" t="s">
        <v>24</v>
      </c>
      <c r="B33" s="29"/>
      <c r="C33" s="30">
        <v>40</v>
      </c>
      <c r="D33" s="30">
        <v>40</v>
      </c>
      <c r="E33" s="30"/>
      <c r="F33" s="31"/>
      <c r="G33" s="31"/>
      <c r="H33" s="142">
        <v>1.995</v>
      </c>
      <c r="I33" s="142">
        <v>1.9</v>
      </c>
      <c r="J33" s="142"/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42"/>
      <c r="I34" s="142"/>
      <c r="J34" s="142"/>
      <c r="K34" s="32"/>
    </row>
    <row r="35" spans="1:11" s="33" customFormat="1" ht="11.25" customHeight="1">
      <c r="A35" s="35" t="s">
        <v>26</v>
      </c>
      <c r="B35" s="29"/>
      <c r="C35" s="30">
        <v>32</v>
      </c>
      <c r="D35" s="30">
        <v>40</v>
      </c>
      <c r="E35" s="30"/>
      <c r="F35" s="31"/>
      <c r="G35" s="31"/>
      <c r="H35" s="142">
        <v>1.497</v>
      </c>
      <c r="I35" s="142">
        <v>1.7</v>
      </c>
      <c r="J35" s="142"/>
      <c r="K35" s="32"/>
    </row>
    <row r="36" spans="1:11" s="33" customFormat="1" ht="11.25" customHeight="1">
      <c r="A36" s="35" t="s">
        <v>27</v>
      </c>
      <c r="B36" s="29"/>
      <c r="C36" s="30">
        <v>39</v>
      </c>
      <c r="D36" s="30">
        <v>39</v>
      </c>
      <c r="E36" s="30">
        <v>34</v>
      </c>
      <c r="F36" s="31"/>
      <c r="G36" s="31"/>
      <c r="H36" s="142">
        <v>1.669</v>
      </c>
      <c r="I36" s="142">
        <v>1.669</v>
      </c>
      <c r="J36" s="142"/>
      <c r="K36" s="32"/>
    </row>
    <row r="37" spans="1:11" s="42" customFormat="1" ht="11.25" customHeight="1">
      <c r="A37" s="36" t="s">
        <v>28</v>
      </c>
      <c r="B37" s="37"/>
      <c r="C37" s="38">
        <v>111</v>
      </c>
      <c r="D37" s="38">
        <v>119</v>
      </c>
      <c r="E37" s="38"/>
      <c r="F37" s="39"/>
      <c r="G37" s="40"/>
      <c r="H37" s="143">
        <v>5.161</v>
      </c>
      <c r="I37" s="144">
        <v>5.269</v>
      </c>
      <c r="J37" s="144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2"/>
      <c r="I38" s="142"/>
      <c r="J38" s="142"/>
      <c r="K38" s="32"/>
    </row>
    <row r="39" spans="1:11" s="42" customFormat="1" ht="11.25" customHeight="1">
      <c r="A39" s="36" t="s">
        <v>29</v>
      </c>
      <c r="B39" s="37"/>
      <c r="C39" s="38">
        <v>51</v>
      </c>
      <c r="D39" s="38">
        <v>55</v>
      </c>
      <c r="E39" s="38">
        <v>50</v>
      </c>
      <c r="F39" s="39">
        <v>90.9090909090909</v>
      </c>
      <c r="G39" s="40"/>
      <c r="H39" s="143">
        <v>1.499</v>
      </c>
      <c r="I39" s="144">
        <v>1.6</v>
      </c>
      <c r="J39" s="144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2"/>
      <c r="I40" s="142"/>
      <c r="J40" s="142"/>
      <c r="K40" s="32"/>
    </row>
    <row r="41" spans="1:11" s="33" customFormat="1" ht="11.25" customHeight="1">
      <c r="A41" s="28" t="s">
        <v>30</v>
      </c>
      <c r="B41" s="29"/>
      <c r="C41" s="30">
        <v>1</v>
      </c>
      <c r="D41" s="30"/>
      <c r="E41" s="30"/>
      <c r="F41" s="31"/>
      <c r="G41" s="31"/>
      <c r="H41" s="142">
        <v>0.04</v>
      </c>
      <c r="I41" s="142"/>
      <c r="J41" s="142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2"/>
      <c r="I42" s="142"/>
      <c r="J42" s="142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42"/>
      <c r="I43" s="142"/>
      <c r="J43" s="142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2"/>
      <c r="I44" s="142"/>
      <c r="J44" s="142"/>
      <c r="K44" s="32"/>
    </row>
    <row r="45" spans="1:11" s="33" customFormat="1" ht="11.25" customHeight="1">
      <c r="A45" s="35" t="s">
        <v>34</v>
      </c>
      <c r="B45" s="29"/>
      <c r="C45" s="30">
        <v>3</v>
      </c>
      <c r="D45" s="30"/>
      <c r="E45" s="30"/>
      <c r="F45" s="31"/>
      <c r="G45" s="31"/>
      <c r="H45" s="142">
        <v>0.114</v>
      </c>
      <c r="I45" s="142"/>
      <c r="J45" s="142"/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42"/>
      <c r="I46" s="142"/>
      <c r="J46" s="142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2"/>
      <c r="I47" s="142"/>
      <c r="J47" s="142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42"/>
      <c r="I48" s="142"/>
      <c r="J48" s="142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42"/>
      <c r="I49" s="142"/>
      <c r="J49" s="142"/>
      <c r="K49" s="32"/>
    </row>
    <row r="50" spans="1:11" s="42" customFormat="1" ht="11.25" customHeight="1">
      <c r="A50" s="43" t="s">
        <v>39</v>
      </c>
      <c r="B50" s="37"/>
      <c r="C50" s="38">
        <v>4</v>
      </c>
      <c r="D50" s="38"/>
      <c r="E50" s="38"/>
      <c r="F50" s="39"/>
      <c r="G50" s="40"/>
      <c r="H50" s="143">
        <v>0.154</v>
      </c>
      <c r="I50" s="144"/>
      <c r="J50" s="144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2"/>
      <c r="I51" s="142"/>
      <c r="J51" s="142"/>
      <c r="K51" s="32"/>
    </row>
    <row r="52" spans="1:11" s="42" customFormat="1" ht="11.25" customHeight="1">
      <c r="A52" s="36" t="s">
        <v>40</v>
      </c>
      <c r="B52" s="37"/>
      <c r="C52" s="38">
        <v>5</v>
      </c>
      <c r="D52" s="38">
        <v>5</v>
      </c>
      <c r="E52" s="38">
        <v>5</v>
      </c>
      <c r="F52" s="39">
        <v>100</v>
      </c>
      <c r="G52" s="40"/>
      <c r="H52" s="143">
        <v>0.468</v>
      </c>
      <c r="I52" s="144">
        <v>0.468</v>
      </c>
      <c r="J52" s="144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2"/>
      <c r="I53" s="142"/>
      <c r="J53" s="142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42"/>
      <c r="I54" s="142"/>
      <c r="J54" s="142"/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42"/>
      <c r="I55" s="142"/>
      <c r="J55" s="142"/>
      <c r="K55" s="32"/>
    </row>
    <row r="56" spans="1:11" s="33" customFormat="1" ht="11.25" customHeight="1">
      <c r="A56" s="35" t="s">
        <v>43</v>
      </c>
      <c r="B56" s="29"/>
      <c r="C56" s="30">
        <v>2</v>
      </c>
      <c r="D56" s="30"/>
      <c r="E56" s="30"/>
      <c r="F56" s="31"/>
      <c r="G56" s="31"/>
      <c r="H56" s="142">
        <v>0.019</v>
      </c>
      <c r="I56" s="142"/>
      <c r="J56" s="142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2"/>
      <c r="I57" s="142"/>
      <c r="J57" s="142"/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42"/>
      <c r="I58" s="142"/>
      <c r="J58" s="142"/>
      <c r="K58" s="32"/>
    </row>
    <row r="59" spans="1:11" s="42" customFormat="1" ht="11.25" customHeight="1">
      <c r="A59" s="36" t="s">
        <v>46</v>
      </c>
      <c r="B59" s="37"/>
      <c r="C59" s="38">
        <v>2</v>
      </c>
      <c r="D59" s="38"/>
      <c r="E59" s="38"/>
      <c r="F59" s="39"/>
      <c r="G59" s="40"/>
      <c r="H59" s="143">
        <v>0.019</v>
      </c>
      <c r="I59" s="144"/>
      <c r="J59" s="144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2"/>
      <c r="I60" s="142"/>
      <c r="J60" s="142"/>
      <c r="K60" s="32"/>
    </row>
    <row r="61" spans="1:11" s="33" customFormat="1" ht="11.25" customHeight="1">
      <c r="A61" s="35" t="s">
        <v>47</v>
      </c>
      <c r="B61" s="29"/>
      <c r="C61" s="30">
        <v>269</v>
      </c>
      <c r="D61" s="30">
        <v>279</v>
      </c>
      <c r="E61" s="30">
        <v>270</v>
      </c>
      <c r="F61" s="31"/>
      <c r="G61" s="31"/>
      <c r="H61" s="142">
        <v>32.28</v>
      </c>
      <c r="I61" s="142">
        <v>33.48</v>
      </c>
      <c r="J61" s="142"/>
      <c r="K61" s="32"/>
    </row>
    <row r="62" spans="1:11" s="33" customFormat="1" ht="11.25" customHeight="1">
      <c r="A62" s="35" t="s">
        <v>48</v>
      </c>
      <c r="B62" s="29"/>
      <c r="C62" s="30">
        <v>80</v>
      </c>
      <c r="D62" s="30">
        <v>69</v>
      </c>
      <c r="E62" s="30"/>
      <c r="F62" s="31"/>
      <c r="G62" s="31"/>
      <c r="H62" s="142">
        <v>2.243</v>
      </c>
      <c r="I62" s="142">
        <v>1.987</v>
      </c>
      <c r="J62" s="142"/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42"/>
      <c r="I63" s="142"/>
      <c r="J63" s="142"/>
      <c r="K63" s="32"/>
    </row>
    <row r="64" spans="1:11" s="42" customFormat="1" ht="11.25" customHeight="1">
      <c r="A64" s="36" t="s">
        <v>50</v>
      </c>
      <c r="B64" s="37"/>
      <c r="C64" s="38">
        <v>349</v>
      </c>
      <c r="D64" s="38">
        <v>348</v>
      </c>
      <c r="E64" s="38"/>
      <c r="F64" s="39"/>
      <c r="G64" s="40"/>
      <c r="H64" s="143">
        <v>34.523</v>
      </c>
      <c r="I64" s="144">
        <v>35.467</v>
      </c>
      <c r="J64" s="144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2"/>
      <c r="I65" s="142"/>
      <c r="J65" s="142"/>
      <c r="K65" s="32"/>
    </row>
    <row r="66" spans="1:11" s="42" customFormat="1" ht="11.25" customHeight="1">
      <c r="A66" s="36" t="s">
        <v>51</v>
      </c>
      <c r="B66" s="37"/>
      <c r="C66" s="38">
        <v>1003</v>
      </c>
      <c r="D66" s="38">
        <v>953</v>
      </c>
      <c r="E66" s="38">
        <v>1032</v>
      </c>
      <c r="F66" s="39">
        <v>108.28961175236097</v>
      </c>
      <c r="G66" s="40"/>
      <c r="H66" s="143">
        <v>89.453</v>
      </c>
      <c r="I66" s="144">
        <v>70.998</v>
      </c>
      <c r="J66" s="144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2"/>
      <c r="I67" s="142"/>
      <c r="J67" s="142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42"/>
      <c r="I68" s="142"/>
      <c r="J68" s="142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2"/>
      <c r="I69" s="142"/>
      <c r="J69" s="142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43"/>
      <c r="I70" s="144"/>
      <c r="J70" s="144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2"/>
      <c r="I71" s="142"/>
      <c r="J71" s="142"/>
      <c r="K71" s="32"/>
    </row>
    <row r="72" spans="1:11" s="33" customFormat="1" ht="11.25" customHeight="1">
      <c r="A72" s="35" t="s">
        <v>55</v>
      </c>
      <c r="B72" s="29"/>
      <c r="C72" s="30">
        <v>2300</v>
      </c>
      <c r="D72" s="30">
        <v>2430</v>
      </c>
      <c r="E72" s="30"/>
      <c r="F72" s="31"/>
      <c r="G72" s="31"/>
      <c r="H72" s="142">
        <v>260.489</v>
      </c>
      <c r="I72" s="142">
        <v>229.138</v>
      </c>
      <c r="J72" s="142"/>
      <c r="K72" s="32"/>
    </row>
    <row r="73" spans="1:11" s="33" customFormat="1" ht="11.25" customHeight="1">
      <c r="A73" s="35" t="s">
        <v>56</v>
      </c>
      <c r="B73" s="29"/>
      <c r="C73" s="30">
        <v>178</v>
      </c>
      <c r="D73" s="30">
        <v>178</v>
      </c>
      <c r="E73" s="30">
        <v>154</v>
      </c>
      <c r="F73" s="31"/>
      <c r="G73" s="31"/>
      <c r="H73" s="142">
        <v>5.506</v>
      </c>
      <c r="I73" s="142">
        <v>5.506</v>
      </c>
      <c r="J73" s="142"/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42"/>
      <c r="I74" s="142"/>
      <c r="J74" s="142"/>
      <c r="K74" s="32"/>
    </row>
    <row r="75" spans="1:11" s="33" customFormat="1" ht="11.25" customHeight="1">
      <c r="A75" s="35" t="s">
        <v>58</v>
      </c>
      <c r="B75" s="29"/>
      <c r="C75" s="30">
        <v>214</v>
      </c>
      <c r="D75" s="30">
        <v>214</v>
      </c>
      <c r="E75" s="30">
        <v>254</v>
      </c>
      <c r="F75" s="31"/>
      <c r="G75" s="31"/>
      <c r="H75" s="142">
        <v>20.467</v>
      </c>
      <c r="I75" s="142">
        <v>20.943</v>
      </c>
      <c r="J75" s="142"/>
      <c r="K75" s="32"/>
    </row>
    <row r="76" spans="1:11" s="33" customFormat="1" ht="11.25" customHeight="1">
      <c r="A76" s="35" t="s">
        <v>59</v>
      </c>
      <c r="B76" s="29"/>
      <c r="C76" s="30">
        <v>15</v>
      </c>
      <c r="D76" s="30">
        <v>15</v>
      </c>
      <c r="E76" s="30">
        <v>15</v>
      </c>
      <c r="F76" s="31"/>
      <c r="G76" s="31"/>
      <c r="H76" s="142">
        <v>0.774</v>
      </c>
      <c r="I76" s="142">
        <v>0.352</v>
      </c>
      <c r="J76" s="142"/>
      <c r="K76" s="32"/>
    </row>
    <row r="77" spans="1:11" s="33" customFormat="1" ht="11.25" customHeight="1">
      <c r="A77" s="35" t="s">
        <v>60</v>
      </c>
      <c r="B77" s="29"/>
      <c r="C77" s="30">
        <v>13</v>
      </c>
      <c r="D77" s="30">
        <v>10</v>
      </c>
      <c r="E77" s="30">
        <v>15</v>
      </c>
      <c r="F77" s="31"/>
      <c r="G77" s="31"/>
      <c r="H77" s="142">
        <v>0.883</v>
      </c>
      <c r="I77" s="142">
        <v>0.3</v>
      </c>
      <c r="J77" s="142"/>
      <c r="K77" s="32"/>
    </row>
    <row r="78" spans="1:11" s="33" customFormat="1" ht="11.25" customHeight="1">
      <c r="A78" s="35" t="s">
        <v>61</v>
      </c>
      <c r="B78" s="29"/>
      <c r="C78" s="30">
        <v>181</v>
      </c>
      <c r="D78" s="30">
        <v>185</v>
      </c>
      <c r="E78" s="30">
        <v>180</v>
      </c>
      <c r="F78" s="31"/>
      <c r="G78" s="31"/>
      <c r="H78" s="142">
        <v>12.178</v>
      </c>
      <c r="I78" s="142">
        <v>12.025</v>
      </c>
      <c r="J78" s="142"/>
      <c r="K78" s="32"/>
    </row>
    <row r="79" spans="1:11" s="33" customFormat="1" ht="11.25" customHeight="1">
      <c r="A79" s="35" t="s">
        <v>62</v>
      </c>
      <c r="B79" s="29"/>
      <c r="C79" s="30">
        <v>29</v>
      </c>
      <c r="D79" s="30">
        <v>30</v>
      </c>
      <c r="E79" s="30">
        <v>10</v>
      </c>
      <c r="F79" s="31"/>
      <c r="G79" s="31"/>
      <c r="H79" s="142">
        <v>1.16</v>
      </c>
      <c r="I79" s="142">
        <v>1.6</v>
      </c>
      <c r="J79" s="142"/>
      <c r="K79" s="32"/>
    </row>
    <row r="80" spans="1:11" s="42" customFormat="1" ht="11.25" customHeight="1">
      <c r="A80" s="43" t="s">
        <v>63</v>
      </c>
      <c r="B80" s="37"/>
      <c r="C80" s="38">
        <v>2930</v>
      </c>
      <c r="D80" s="38">
        <v>3062</v>
      </c>
      <c r="E80" s="38"/>
      <c r="F80" s="39"/>
      <c r="G80" s="40"/>
      <c r="H80" s="143">
        <v>301.457</v>
      </c>
      <c r="I80" s="144">
        <v>269.86400000000003</v>
      </c>
      <c r="J80" s="144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2"/>
      <c r="I81" s="142"/>
      <c r="J81" s="142"/>
      <c r="K81" s="32"/>
    </row>
    <row r="82" spans="1:11" s="33" customFormat="1" ht="11.25" customHeight="1">
      <c r="A82" s="35" t="s">
        <v>64</v>
      </c>
      <c r="B82" s="29"/>
      <c r="C82" s="30">
        <v>137</v>
      </c>
      <c r="D82" s="30">
        <v>137</v>
      </c>
      <c r="E82" s="30">
        <v>130</v>
      </c>
      <c r="F82" s="31"/>
      <c r="G82" s="31"/>
      <c r="H82" s="142">
        <v>12.943</v>
      </c>
      <c r="I82" s="142">
        <v>12.943</v>
      </c>
      <c r="J82" s="142"/>
      <c r="K82" s="32"/>
    </row>
    <row r="83" spans="1:11" s="33" customFormat="1" ht="11.25" customHeight="1">
      <c r="A83" s="35" t="s">
        <v>65</v>
      </c>
      <c r="B83" s="29"/>
      <c r="C83" s="30">
        <v>20</v>
      </c>
      <c r="D83" s="30">
        <v>20</v>
      </c>
      <c r="E83" s="30">
        <v>20</v>
      </c>
      <c r="F83" s="31"/>
      <c r="G83" s="31"/>
      <c r="H83" s="142">
        <v>1.615</v>
      </c>
      <c r="I83" s="142">
        <v>1.6</v>
      </c>
      <c r="J83" s="142"/>
      <c r="K83" s="32"/>
    </row>
    <row r="84" spans="1:11" s="42" customFormat="1" ht="11.25" customHeight="1">
      <c r="A84" s="36" t="s">
        <v>66</v>
      </c>
      <c r="B84" s="37"/>
      <c r="C84" s="38">
        <v>157</v>
      </c>
      <c r="D84" s="38">
        <v>157</v>
      </c>
      <c r="E84" s="38">
        <v>150</v>
      </c>
      <c r="F84" s="39">
        <v>95.54140127388536</v>
      </c>
      <c r="G84" s="40"/>
      <c r="H84" s="143">
        <v>14.558</v>
      </c>
      <c r="I84" s="144">
        <v>14.543</v>
      </c>
      <c r="J84" s="144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2"/>
      <c r="I85" s="142"/>
      <c r="J85" s="142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5"/>
      <c r="I86" s="146"/>
      <c r="J86" s="146"/>
      <c r="K86" s="50"/>
    </row>
    <row r="87" spans="1:11" s="42" customFormat="1" ht="11.25" customHeight="1">
      <c r="A87" s="51" t="s">
        <v>67</v>
      </c>
      <c r="B87" s="52"/>
      <c r="C87" s="53">
        <v>4638</v>
      </c>
      <c r="D87" s="53">
        <v>4747</v>
      </c>
      <c r="E87" s="53"/>
      <c r="F87" s="54"/>
      <c r="G87" s="40"/>
      <c r="H87" s="147">
        <v>502.995</v>
      </c>
      <c r="I87" s="148">
        <v>400.485</v>
      </c>
      <c r="J87" s="148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0" useFirstPageNumber="1" horizontalDpi="600" verticalDpi="600" orientation="portrait" paperSize="9" scale="72" r:id="rId1"/>
  <headerFooter alignWithMargins="0">
    <oddFooter>&amp;C&amp;P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 codeName="Hoja43"/>
  <dimension ref="A1:K625"/>
  <sheetViews>
    <sheetView view="pageBreakPreview" zoomScale="95" zoomScaleSheetLayoutView="95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6" t="s">
        <v>0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</row>
    <row r="2" spans="1:11" s="1" customFormat="1" ht="11.25" customHeight="1">
      <c r="A2" s="3" t="s">
        <v>101</v>
      </c>
      <c r="B2" s="4"/>
      <c r="C2" s="4"/>
      <c r="D2" s="4"/>
      <c r="E2" s="5"/>
      <c r="F2" s="4"/>
      <c r="G2" s="4"/>
      <c r="H2" s="4"/>
      <c r="I2" s="6"/>
      <c r="J2" s="187" t="s">
        <v>69</v>
      </c>
      <c r="K2" s="187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8" t="s">
        <v>2</v>
      </c>
      <c r="D4" s="189"/>
      <c r="E4" s="189"/>
      <c r="F4" s="190"/>
      <c r="G4" s="9"/>
      <c r="H4" s="191" t="s">
        <v>3</v>
      </c>
      <c r="I4" s="192"/>
      <c r="J4" s="192"/>
      <c r="K4" s="193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2017</v>
      </c>
      <c r="D6" s="16">
        <f>E6-1</f>
        <v>2018</v>
      </c>
      <c r="E6" s="16">
        <v>2019</v>
      </c>
      <c r="F6" s="17">
        <f>E6</f>
        <v>2019</v>
      </c>
      <c r="G6" s="18"/>
      <c r="H6" s="15">
        <f>J6-2</f>
        <v>2017</v>
      </c>
      <c r="I6" s="16">
        <f>J6-1</f>
        <v>2018</v>
      </c>
      <c r="J6" s="16">
        <v>2019</v>
      </c>
      <c r="K6" s="17">
        <f>J6</f>
        <v>2019</v>
      </c>
    </row>
    <row r="7" spans="1:11" s="10" customFormat="1" ht="11.25" customHeight="1" thickBot="1">
      <c r="A7" s="19"/>
      <c r="B7" s="8"/>
      <c r="C7" s="20" t="s">
        <v>309</v>
      </c>
      <c r="D7" s="21" t="s">
        <v>6</v>
      </c>
      <c r="E7" s="21">
        <v>6</v>
      </c>
      <c r="F7" s="22" t="str">
        <f>CONCATENATE(D6,"=100")</f>
        <v>2018=100</v>
      </c>
      <c r="G7" s="23"/>
      <c r="H7" s="20" t="s">
        <v>309</v>
      </c>
      <c r="I7" s="21" t="s">
        <v>6</v>
      </c>
      <c r="J7" s="21">
        <v>6</v>
      </c>
      <c r="K7" s="22" t="str">
        <f>CONCATENATE(I6,"=100")</f>
        <v>2018=100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2"/>
      <c r="I9" s="142"/>
      <c r="J9" s="142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2"/>
      <c r="I10" s="142"/>
      <c r="J10" s="142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2"/>
      <c r="I11" s="142"/>
      <c r="J11" s="142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2"/>
      <c r="I12" s="142"/>
      <c r="J12" s="142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43"/>
      <c r="I13" s="144"/>
      <c r="J13" s="144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2"/>
      <c r="I14" s="142"/>
      <c r="J14" s="142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3"/>
      <c r="I15" s="144"/>
      <c r="J15" s="144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2"/>
      <c r="I16" s="142"/>
      <c r="J16" s="142"/>
      <c r="K16" s="32"/>
    </row>
    <row r="17" spans="1:11" s="42" customFormat="1" ht="11.25" customHeight="1">
      <c r="A17" s="36" t="s">
        <v>13</v>
      </c>
      <c r="B17" s="37"/>
      <c r="C17" s="38"/>
      <c r="D17" s="38">
        <v>1</v>
      </c>
      <c r="E17" s="38"/>
      <c r="F17" s="39"/>
      <c r="G17" s="40"/>
      <c r="H17" s="143"/>
      <c r="I17" s="144">
        <v>0.017</v>
      </c>
      <c r="J17" s="144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2"/>
      <c r="I18" s="142"/>
      <c r="J18" s="142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42"/>
      <c r="I19" s="142"/>
      <c r="J19" s="142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2"/>
      <c r="I20" s="142"/>
      <c r="J20" s="142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2"/>
      <c r="I21" s="142"/>
      <c r="J21" s="142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43"/>
      <c r="I22" s="144"/>
      <c r="J22" s="144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2"/>
      <c r="I23" s="142"/>
      <c r="J23" s="142"/>
      <c r="K23" s="32"/>
    </row>
    <row r="24" spans="1:11" s="42" customFormat="1" ht="11.25" customHeight="1">
      <c r="A24" s="36" t="s">
        <v>18</v>
      </c>
      <c r="B24" s="37"/>
      <c r="C24" s="38">
        <v>1991</v>
      </c>
      <c r="D24" s="38">
        <v>1870</v>
      </c>
      <c r="E24" s="38">
        <v>1871</v>
      </c>
      <c r="F24" s="39">
        <v>100.05347593582887</v>
      </c>
      <c r="G24" s="40"/>
      <c r="H24" s="143">
        <v>141.692</v>
      </c>
      <c r="I24" s="144">
        <v>141.933</v>
      </c>
      <c r="J24" s="144">
        <v>143.347</v>
      </c>
      <c r="K24" s="41">
        <v>100.99624470700965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2"/>
      <c r="I25" s="142"/>
      <c r="J25" s="142"/>
      <c r="K25" s="32"/>
    </row>
    <row r="26" spans="1:11" s="42" customFormat="1" ht="11.25" customHeight="1">
      <c r="A26" s="36" t="s">
        <v>19</v>
      </c>
      <c r="B26" s="37"/>
      <c r="C26" s="38">
        <v>80</v>
      </c>
      <c r="D26" s="38">
        <v>92</v>
      </c>
      <c r="E26" s="38">
        <v>40</v>
      </c>
      <c r="F26" s="39">
        <v>43.47826086956522</v>
      </c>
      <c r="G26" s="40"/>
      <c r="H26" s="143">
        <v>10</v>
      </c>
      <c r="I26" s="144">
        <v>7.5</v>
      </c>
      <c r="J26" s="144">
        <v>3.3</v>
      </c>
      <c r="K26" s="41">
        <v>44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2"/>
      <c r="I27" s="142"/>
      <c r="J27" s="142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42"/>
      <c r="I28" s="142"/>
      <c r="J28" s="142"/>
      <c r="K28" s="32"/>
    </row>
    <row r="29" spans="1:11" s="33" customFormat="1" ht="11.25" customHeight="1">
      <c r="A29" s="35" t="s">
        <v>21</v>
      </c>
      <c r="B29" s="29"/>
      <c r="C29" s="30">
        <v>2</v>
      </c>
      <c r="D29" s="30">
        <v>2</v>
      </c>
      <c r="E29" s="30"/>
      <c r="F29" s="31"/>
      <c r="G29" s="31"/>
      <c r="H29" s="142">
        <v>0.1</v>
      </c>
      <c r="I29" s="142">
        <v>0.09</v>
      </c>
      <c r="J29" s="142"/>
      <c r="K29" s="32"/>
    </row>
    <row r="30" spans="1:11" s="33" customFormat="1" ht="11.25" customHeight="1">
      <c r="A30" s="35" t="s">
        <v>22</v>
      </c>
      <c r="B30" s="29"/>
      <c r="C30" s="30">
        <v>623</v>
      </c>
      <c r="D30" s="30">
        <v>594</v>
      </c>
      <c r="E30" s="30">
        <v>445</v>
      </c>
      <c r="F30" s="31"/>
      <c r="G30" s="31"/>
      <c r="H30" s="142">
        <v>47.597</v>
      </c>
      <c r="I30" s="142">
        <v>39.798</v>
      </c>
      <c r="J30" s="142">
        <v>35.6</v>
      </c>
      <c r="K30" s="32"/>
    </row>
    <row r="31" spans="1:11" s="42" customFormat="1" ht="11.25" customHeight="1">
      <c r="A31" s="43" t="s">
        <v>23</v>
      </c>
      <c r="B31" s="37"/>
      <c r="C31" s="38">
        <v>625</v>
      </c>
      <c r="D31" s="38">
        <v>596</v>
      </c>
      <c r="E31" s="38">
        <v>445</v>
      </c>
      <c r="F31" s="39">
        <v>74.66442953020135</v>
      </c>
      <c r="G31" s="40"/>
      <c r="H31" s="143">
        <v>47.697</v>
      </c>
      <c r="I31" s="144">
        <v>39.888000000000005</v>
      </c>
      <c r="J31" s="144">
        <v>35.6</v>
      </c>
      <c r="K31" s="41">
        <v>89.24989971921379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2"/>
      <c r="I32" s="142"/>
      <c r="J32" s="142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42"/>
      <c r="I33" s="142"/>
      <c r="J33" s="142"/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42"/>
      <c r="I34" s="142"/>
      <c r="J34" s="142"/>
      <c r="K34" s="32"/>
    </row>
    <row r="35" spans="1:11" s="33" customFormat="1" ht="11.25" customHeight="1">
      <c r="A35" s="35" t="s">
        <v>26</v>
      </c>
      <c r="B35" s="29"/>
      <c r="C35" s="30">
        <v>55</v>
      </c>
      <c r="D35" s="30">
        <v>60</v>
      </c>
      <c r="E35" s="30"/>
      <c r="F35" s="31"/>
      <c r="G35" s="31"/>
      <c r="H35" s="142">
        <v>1.4</v>
      </c>
      <c r="I35" s="142">
        <v>2.5</v>
      </c>
      <c r="J35" s="142"/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42"/>
      <c r="I36" s="142"/>
      <c r="J36" s="142"/>
      <c r="K36" s="32"/>
    </row>
    <row r="37" spans="1:11" s="42" customFormat="1" ht="11.25" customHeight="1">
      <c r="A37" s="36" t="s">
        <v>28</v>
      </c>
      <c r="B37" s="37"/>
      <c r="C37" s="38">
        <v>55</v>
      </c>
      <c r="D37" s="38">
        <v>60</v>
      </c>
      <c r="E37" s="38"/>
      <c r="F37" s="39"/>
      <c r="G37" s="40"/>
      <c r="H37" s="143">
        <v>1.4</v>
      </c>
      <c r="I37" s="144">
        <v>2.5</v>
      </c>
      <c r="J37" s="144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2"/>
      <c r="I38" s="142"/>
      <c r="J38" s="142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43"/>
      <c r="I39" s="144"/>
      <c r="J39" s="144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2"/>
      <c r="I40" s="142"/>
      <c r="J40" s="142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42"/>
      <c r="I41" s="142"/>
      <c r="J41" s="142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2"/>
      <c r="I42" s="142"/>
      <c r="J42" s="142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42"/>
      <c r="I43" s="142"/>
      <c r="J43" s="142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2"/>
      <c r="I44" s="142"/>
      <c r="J44" s="142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42"/>
      <c r="I45" s="142"/>
      <c r="J45" s="142"/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42"/>
      <c r="I46" s="142"/>
      <c r="J46" s="142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2"/>
      <c r="I47" s="142"/>
      <c r="J47" s="142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42"/>
      <c r="I48" s="142"/>
      <c r="J48" s="142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42"/>
      <c r="I49" s="142"/>
      <c r="J49" s="142"/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43"/>
      <c r="I50" s="144"/>
      <c r="J50" s="144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2"/>
      <c r="I51" s="142"/>
      <c r="J51" s="142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43"/>
      <c r="I52" s="144"/>
      <c r="J52" s="144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2"/>
      <c r="I53" s="142"/>
      <c r="J53" s="142"/>
      <c r="K53" s="32"/>
    </row>
    <row r="54" spans="1:11" s="33" customFormat="1" ht="11.25" customHeight="1">
      <c r="A54" s="35" t="s">
        <v>41</v>
      </c>
      <c r="B54" s="29"/>
      <c r="C54" s="30">
        <v>107</v>
      </c>
      <c r="D54" s="30">
        <v>110</v>
      </c>
      <c r="E54" s="30">
        <v>86</v>
      </c>
      <c r="F54" s="31"/>
      <c r="G54" s="31"/>
      <c r="H54" s="142">
        <v>8.56</v>
      </c>
      <c r="I54" s="142">
        <v>8.8</v>
      </c>
      <c r="J54" s="142">
        <v>6.708</v>
      </c>
      <c r="K54" s="32"/>
    </row>
    <row r="55" spans="1:11" s="33" customFormat="1" ht="11.25" customHeight="1">
      <c r="A55" s="35" t="s">
        <v>42</v>
      </c>
      <c r="B55" s="29"/>
      <c r="C55" s="30">
        <v>200</v>
      </c>
      <c r="D55" s="30">
        <v>76</v>
      </c>
      <c r="E55" s="30">
        <v>98</v>
      </c>
      <c r="F55" s="31"/>
      <c r="G55" s="31"/>
      <c r="H55" s="142">
        <v>17</v>
      </c>
      <c r="I55" s="142">
        <v>6.46</v>
      </c>
      <c r="J55" s="142">
        <v>8.33</v>
      </c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42"/>
      <c r="I56" s="142">
        <v>0.013</v>
      </c>
      <c r="J56" s="142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2"/>
      <c r="I57" s="142"/>
      <c r="J57" s="142"/>
      <c r="K57" s="32"/>
    </row>
    <row r="58" spans="1:11" s="33" customFormat="1" ht="11.25" customHeight="1">
      <c r="A58" s="35" t="s">
        <v>45</v>
      </c>
      <c r="B58" s="29"/>
      <c r="C58" s="30">
        <v>445</v>
      </c>
      <c r="D58" s="30">
        <v>465</v>
      </c>
      <c r="E58" s="30">
        <v>465</v>
      </c>
      <c r="F58" s="31"/>
      <c r="G58" s="31"/>
      <c r="H58" s="142">
        <v>37.91</v>
      </c>
      <c r="I58" s="142">
        <v>51.03</v>
      </c>
      <c r="J58" s="142">
        <v>41.85</v>
      </c>
      <c r="K58" s="32"/>
    </row>
    <row r="59" spans="1:11" s="42" customFormat="1" ht="11.25" customHeight="1">
      <c r="A59" s="36" t="s">
        <v>46</v>
      </c>
      <c r="B59" s="37"/>
      <c r="C59" s="38">
        <v>752</v>
      </c>
      <c r="D59" s="38">
        <v>651</v>
      </c>
      <c r="E59" s="38">
        <v>649</v>
      </c>
      <c r="F59" s="39">
        <v>99.69278033794163</v>
      </c>
      <c r="G59" s="40"/>
      <c r="H59" s="143">
        <v>63.47</v>
      </c>
      <c r="I59" s="144">
        <v>66.303</v>
      </c>
      <c r="J59" s="144">
        <v>56.888000000000005</v>
      </c>
      <c r="K59" s="41">
        <v>85.8000392139119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2"/>
      <c r="I60" s="142"/>
      <c r="J60" s="142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42"/>
      <c r="I61" s="142"/>
      <c r="J61" s="142"/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42"/>
      <c r="I62" s="142"/>
      <c r="J62" s="142"/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42"/>
      <c r="I63" s="142"/>
      <c r="J63" s="142"/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43"/>
      <c r="I64" s="144"/>
      <c r="J64" s="144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2"/>
      <c r="I65" s="142"/>
      <c r="J65" s="142"/>
      <c r="K65" s="32"/>
    </row>
    <row r="66" spans="1:11" s="42" customFormat="1" ht="11.25" customHeight="1">
      <c r="A66" s="36" t="s">
        <v>51</v>
      </c>
      <c r="B66" s="37"/>
      <c r="C66" s="38">
        <v>22</v>
      </c>
      <c r="D66" s="38">
        <v>35</v>
      </c>
      <c r="E66" s="38">
        <v>20</v>
      </c>
      <c r="F66" s="39">
        <v>57.142857142857146</v>
      </c>
      <c r="G66" s="40"/>
      <c r="H66" s="143">
        <v>1.49</v>
      </c>
      <c r="I66" s="144">
        <v>1.575</v>
      </c>
      <c r="J66" s="144">
        <v>1</v>
      </c>
      <c r="K66" s="41">
        <v>63.492063492063494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2"/>
      <c r="I67" s="142"/>
      <c r="J67" s="142"/>
      <c r="K67" s="32"/>
    </row>
    <row r="68" spans="1:11" s="33" customFormat="1" ht="11.25" customHeight="1">
      <c r="A68" s="35" t="s">
        <v>52</v>
      </c>
      <c r="B68" s="29"/>
      <c r="C68" s="30">
        <v>21400</v>
      </c>
      <c r="D68" s="30">
        <v>19910</v>
      </c>
      <c r="E68" s="30">
        <v>20500</v>
      </c>
      <c r="F68" s="31"/>
      <c r="G68" s="31"/>
      <c r="H68" s="142">
        <v>1845</v>
      </c>
      <c r="I68" s="142">
        <v>1710</v>
      </c>
      <c r="J68" s="142">
        <v>1700</v>
      </c>
      <c r="K68" s="32"/>
    </row>
    <row r="69" spans="1:11" s="33" customFormat="1" ht="11.25" customHeight="1">
      <c r="A69" s="35" t="s">
        <v>53</v>
      </c>
      <c r="B69" s="29"/>
      <c r="C69" s="30">
        <v>2700</v>
      </c>
      <c r="D69" s="30">
        <v>2415</v>
      </c>
      <c r="E69" s="30">
        <v>2750</v>
      </c>
      <c r="F69" s="31"/>
      <c r="G69" s="31"/>
      <c r="H69" s="142">
        <v>230</v>
      </c>
      <c r="I69" s="142">
        <v>208</v>
      </c>
      <c r="J69" s="142">
        <v>255</v>
      </c>
      <c r="K69" s="32"/>
    </row>
    <row r="70" spans="1:11" s="42" customFormat="1" ht="11.25" customHeight="1">
      <c r="A70" s="36" t="s">
        <v>54</v>
      </c>
      <c r="B70" s="37"/>
      <c r="C70" s="38">
        <v>24100</v>
      </c>
      <c r="D70" s="38">
        <v>22325</v>
      </c>
      <c r="E70" s="38">
        <v>23250</v>
      </c>
      <c r="F70" s="39">
        <v>104.14333706606944</v>
      </c>
      <c r="G70" s="40"/>
      <c r="H70" s="143">
        <v>2075</v>
      </c>
      <c r="I70" s="144">
        <v>1918</v>
      </c>
      <c r="J70" s="144">
        <v>1955</v>
      </c>
      <c r="K70" s="41">
        <v>101.92909280500521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2"/>
      <c r="I71" s="142"/>
      <c r="J71" s="142"/>
      <c r="K71" s="32"/>
    </row>
    <row r="72" spans="1:11" s="33" customFormat="1" ht="11.25" customHeight="1">
      <c r="A72" s="35" t="s">
        <v>55</v>
      </c>
      <c r="B72" s="29"/>
      <c r="C72" s="30">
        <v>10</v>
      </c>
      <c r="D72" s="30"/>
      <c r="E72" s="30">
        <v>6900</v>
      </c>
      <c r="F72" s="31"/>
      <c r="G72" s="31"/>
      <c r="H72" s="142">
        <v>0.5</v>
      </c>
      <c r="I72" s="142"/>
      <c r="J72" s="142"/>
      <c r="K72" s="32"/>
    </row>
    <row r="73" spans="1:11" s="33" customFormat="1" ht="11.25" customHeight="1">
      <c r="A73" s="35" t="s">
        <v>56</v>
      </c>
      <c r="B73" s="29"/>
      <c r="C73" s="30">
        <v>1019</v>
      </c>
      <c r="D73" s="30">
        <v>1019</v>
      </c>
      <c r="E73" s="30">
        <v>1019</v>
      </c>
      <c r="F73" s="31"/>
      <c r="G73" s="31"/>
      <c r="H73" s="142">
        <v>20.995</v>
      </c>
      <c r="I73" s="142">
        <v>20.995</v>
      </c>
      <c r="J73" s="142">
        <v>20.995</v>
      </c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>
        <v>70</v>
      </c>
      <c r="F74" s="31"/>
      <c r="G74" s="31"/>
      <c r="H74" s="142"/>
      <c r="I74" s="142"/>
      <c r="J74" s="142">
        <v>6.24</v>
      </c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42"/>
      <c r="I75" s="142"/>
      <c r="J75" s="142"/>
      <c r="K75" s="32"/>
    </row>
    <row r="76" spans="1:11" s="33" customFormat="1" ht="11.25" customHeight="1">
      <c r="A76" s="35" t="s">
        <v>59</v>
      </c>
      <c r="B76" s="29"/>
      <c r="C76" s="30">
        <v>30</v>
      </c>
      <c r="D76" s="30"/>
      <c r="E76" s="30"/>
      <c r="F76" s="31"/>
      <c r="G76" s="31"/>
      <c r="H76" s="142">
        <v>2.17</v>
      </c>
      <c r="I76" s="142"/>
      <c r="J76" s="142"/>
      <c r="K76" s="32"/>
    </row>
    <row r="77" spans="1:11" s="33" customFormat="1" ht="11.25" customHeight="1">
      <c r="A77" s="35" t="s">
        <v>60</v>
      </c>
      <c r="B77" s="29"/>
      <c r="C77" s="30">
        <v>28</v>
      </c>
      <c r="D77" s="30">
        <v>28</v>
      </c>
      <c r="E77" s="30">
        <v>22</v>
      </c>
      <c r="F77" s="31"/>
      <c r="G77" s="31"/>
      <c r="H77" s="142">
        <v>2.38</v>
      </c>
      <c r="I77" s="142">
        <v>2.38</v>
      </c>
      <c r="J77" s="142">
        <v>1.87</v>
      </c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42"/>
      <c r="I78" s="142"/>
      <c r="J78" s="142"/>
      <c r="K78" s="32"/>
    </row>
    <row r="79" spans="1:11" s="33" customFormat="1" ht="11.25" customHeight="1">
      <c r="A79" s="35" t="s">
        <v>62</v>
      </c>
      <c r="B79" s="29"/>
      <c r="C79" s="30">
        <v>7489.7325</v>
      </c>
      <c r="D79" s="30">
        <v>7511</v>
      </c>
      <c r="E79" s="30">
        <v>6230</v>
      </c>
      <c r="F79" s="31"/>
      <c r="G79" s="31"/>
      <c r="H79" s="142">
        <v>751.078</v>
      </c>
      <c r="I79" s="142">
        <v>497.598</v>
      </c>
      <c r="J79" s="142">
        <v>716.45</v>
      </c>
      <c r="K79" s="32"/>
    </row>
    <row r="80" spans="1:11" s="42" customFormat="1" ht="11.25" customHeight="1">
      <c r="A80" s="43" t="s">
        <v>63</v>
      </c>
      <c r="B80" s="37"/>
      <c r="C80" s="38">
        <v>8576.7325</v>
      </c>
      <c r="D80" s="38">
        <v>8558</v>
      </c>
      <c r="E80" s="38">
        <v>14241</v>
      </c>
      <c r="F80" s="39">
        <v>166.4057022668848</v>
      </c>
      <c r="G80" s="40"/>
      <c r="H80" s="143">
        <v>777.1229999999999</v>
      </c>
      <c r="I80" s="144">
        <v>520.973</v>
      </c>
      <c r="J80" s="144">
        <v>745.5550000000001</v>
      </c>
      <c r="K80" s="41">
        <v>143.10818410934925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2"/>
      <c r="I81" s="142"/>
      <c r="J81" s="142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42"/>
      <c r="I82" s="142"/>
      <c r="J82" s="142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42"/>
      <c r="I83" s="142"/>
      <c r="J83" s="142"/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43"/>
      <c r="I84" s="144"/>
      <c r="J84" s="144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2"/>
      <c r="I85" s="142"/>
      <c r="J85" s="142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5"/>
      <c r="I86" s="146"/>
      <c r="J86" s="146"/>
      <c r="K86" s="50"/>
    </row>
    <row r="87" spans="1:11" s="42" customFormat="1" ht="11.25" customHeight="1">
      <c r="A87" s="51" t="s">
        <v>67</v>
      </c>
      <c r="B87" s="52"/>
      <c r="C87" s="53">
        <v>36201.7325</v>
      </c>
      <c r="D87" s="53">
        <v>34188</v>
      </c>
      <c r="E87" s="53">
        <v>40516</v>
      </c>
      <c r="F87" s="54">
        <f>IF(D87&gt;0,100*E87/D87,0)</f>
        <v>118.50941850941851</v>
      </c>
      <c r="G87" s="40"/>
      <c r="H87" s="147">
        <v>3117.872</v>
      </c>
      <c r="I87" s="148">
        <v>2698.689</v>
      </c>
      <c r="J87" s="148">
        <v>2940.6900000000005</v>
      </c>
      <c r="K87" s="54">
        <f>IF(I87&gt;0,100*J87/I87,0)</f>
        <v>108.96735414862553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1" useFirstPageNumber="1" horizontalDpi="600" verticalDpi="600" orientation="portrait" paperSize="9" scale="72" r:id="rId1"/>
  <headerFooter alignWithMargins="0">
    <oddFooter>&amp;C&amp;P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 codeName="Hoja44"/>
  <dimension ref="A1:K625"/>
  <sheetViews>
    <sheetView view="pageBreakPreview" zoomScale="99" zoomScaleSheetLayoutView="99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6" t="s">
        <v>0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</row>
    <row r="2" spans="1:11" s="1" customFormat="1" ht="11.25" customHeight="1">
      <c r="A2" s="3" t="s">
        <v>102</v>
      </c>
      <c r="B2" s="4"/>
      <c r="C2" s="4"/>
      <c r="D2" s="4"/>
      <c r="E2" s="5"/>
      <c r="F2" s="4"/>
      <c r="G2" s="4"/>
      <c r="H2" s="4"/>
      <c r="I2" s="6"/>
      <c r="J2" s="187" t="s">
        <v>69</v>
      </c>
      <c r="K2" s="187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8" t="s">
        <v>2</v>
      </c>
      <c r="D4" s="189"/>
      <c r="E4" s="189"/>
      <c r="F4" s="190"/>
      <c r="G4" s="9"/>
      <c r="H4" s="191" t="s">
        <v>3</v>
      </c>
      <c r="I4" s="192"/>
      <c r="J4" s="192"/>
      <c r="K4" s="193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2017</v>
      </c>
      <c r="D6" s="16">
        <f>E6-1</f>
        <v>2018</v>
      </c>
      <c r="E6" s="16">
        <v>2019</v>
      </c>
      <c r="F6" s="17">
        <f>E6</f>
        <v>2019</v>
      </c>
      <c r="G6" s="18"/>
      <c r="H6" s="15">
        <f>J6-2</f>
        <v>2017</v>
      </c>
      <c r="I6" s="16">
        <f>J6-1</f>
        <v>2018</v>
      </c>
      <c r="J6" s="16">
        <v>2019</v>
      </c>
      <c r="K6" s="17">
        <f>J6</f>
        <v>2019</v>
      </c>
    </row>
    <row r="7" spans="1:11" s="10" customFormat="1" ht="11.25" customHeight="1" thickBot="1">
      <c r="A7" s="19"/>
      <c r="B7" s="8"/>
      <c r="C7" s="20" t="s">
        <v>309</v>
      </c>
      <c r="D7" s="21" t="s">
        <v>6</v>
      </c>
      <c r="E7" s="21">
        <v>5</v>
      </c>
      <c r="F7" s="22" t="str">
        <f>CONCATENATE(D6,"=100")</f>
        <v>2018=100</v>
      </c>
      <c r="G7" s="23"/>
      <c r="H7" s="20" t="s">
        <v>309</v>
      </c>
      <c r="I7" s="21" t="s">
        <v>6</v>
      </c>
      <c r="J7" s="21">
        <v>6</v>
      </c>
      <c r="K7" s="22" t="str">
        <f>CONCATENATE(I6,"=100")</f>
        <v>2018=100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408</v>
      </c>
      <c r="D9" s="30">
        <v>411</v>
      </c>
      <c r="E9" s="30">
        <v>400</v>
      </c>
      <c r="F9" s="31"/>
      <c r="G9" s="31"/>
      <c r="H9" s="142">
        <v>31.399</v>
      </c>
      <c r="I9" s="142">
        <v>25.096</v>
      </c>
      <c r="J9" s="142">
        <v>31.86</v>
      </c>
      <c r="K9" s="32"/>
    </row>
    <row r="10" spans="1:11" s="33" customFormat="1" ht="11.25" customHeight="1">
      <c r="A10" s="35" t="s">
        <v>8</v>
      </c>
      <c r="B10" s="29"/>
      <c r="C10" s="30">
        <v>138</v>
      </c>
      <c r="D10" s="30">
        <v>145</v>
      </c>
      <c r="E10" s="30">
        <v>145</v>
      </c>
      <c r="F10" s="31"/>
      <c r="G10" s="31"/>
      <c r="H10" s="142">
        <v>7.157</v>
      </c>
      <c r="I10" s="142">
        <v>9.613</v>
      </c>
      <c r="J10" s="142">
        <v>8.149</v>
      </c>
      <c r="K10" s="32"/>
    </row>
    <row r="11" spans="1:11" s="33" customFormat="1" ht="11.25" customHeight="1">
      <c r="A11" s="28" t="s">
        <v>9</v>
      </c>
      <c r="B11" s="29"/>
      <c r="C11" s="30">
        <v>214</v>
      </c>
      <c r="D11" s="30">
        <v>202</v>
      </c>
      <c r="E11" s="30">
        <v>215</v>
      </c>
      <c r="F11" s="31"/>
      <c r="G11" s="31"/>
      <c r="H11" s="142">
        <v>12.407</v>
      </c>
      <c r="I11" s="142">
        <v>14.14</v>
      </c>
      <c r="J11" s="142">
        <v>14.146</v>
      </c>
      <c r="K11" s="32"/>
    </row>
    <row r="12" spans="1:11" s="33" customFormat="1" ht="11.25" customHeight="1">
      <c r="A12" s="35" t="s">
        <v>10</v>
      </c>
      <c r="B12" s="29"/>
      <c r="C12" s="30">
        <v>437</v>
      </c>
      <c r="D12" s="30">
        <v>420</v>
      </c>
      <c r="E12" s="30">
        <v>435</v>
      </c>
      <c r="F12" s="31"/>
      <c r="G12" s="31"/>
      <c r="H12" s="142">
        <v>21.588</v>
      </c>
      <c r="I12" s="142">
        <v>23.297</v>
      </c>
      <c r="J12" s="142">
        <v>16.892</v>
      </c>
      <c r="K12" s="32"/>
    </row>
    <row r="13" spans="1:11" s="42" customFormat="1" ht="11.25" customHeight="1">
      <c r="A13" s="36" t="s">
        <v>11</v>
      </c>
      <c r="B13" s="37"/>
      <c r="C13" s="38">
        <v>1197</v>
      </c>
      <c r="D13" s="38">
        <v>1178</v>
      </c>
      <c r="E13" s="38">
        <v>1195</v>
      </c>
      <c r="F13" s="39">
        <v>101.44312393887945</v>
      </c>
      <c r="G13" s="40"/>
      <c r="H13" s="143">
        <v>72.55099999999999</v>
      </c>
      <c r="I13" s="144">
        <v>72.146</v>
      </c>
      <c r="J13" s="144">
        <v>71.047</v>
      </c>
      <c r="K13" s="41">
        <v>98.47670002494941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2"/>
      <c r="I14" s="142"/>
      <c r="J14" s="142"/>
      <c r="K14" s="32"/>
    </row>
    <row r="15" spans="1:11" s="42" customFormat="1" ht="11.25" customHeight="1">
      <c r="A15" s="36" t="s">
        <v>12</v>
      </c>
      <c r="B15" s="37"/>
      <c r="C15" s="38">
        <v>52</v>
      </c>
      <c r="D15" s="38">
        <v>52</v>
      </c>
      <c r="E15" s="38">
        <v>65</v>
      </c>
      <c r="F15" s="39">
        <v>125</v>
      </c>
      <c r="G15" s="40"/>
      <c r="H15" s="143">
        <v>0.478</v>
      </c>
      <c r="I15" s="144">
        <v>0.45</v>
      </c>
      <c r="J15" s="144">
        <v>0.7</v>
      </c>
      <c r="K15" s="41">
        <v>155.55555555555554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2"/>
      <c r="I16" s="142"/>
      <c r="J16" s="142"/>
      <c r="K16" s="32"/>
    </row>
    <row r="17" spans="1:11" s="42" customFormat="1" ht="11.25" customHeight="1">
      <c r="A17" s="36" t="s">
        <v>13</v>
      </c>
      <c r="B17" s="37"/>
      <c r="C17" s="38">
        <v>3</v>
      </c>
      <c r="D17" s="38">
        <v>6</v>
      </c>
      <c r="E17" s="38">
        <v>7</v>
      </c>
      <c r="F17" s="39">
        <v>116.66666666666667</v>
      </c>
      <c r="G17" s="40"/>
      <c r="H17" s="143">
        <v>0.036</v>
      </c>
      <c r="I17" s="144">
        <v>0.126</v>
      </c>
      <c r="J17" s="144">
        <v>0.147</v>
      </c>
      <c r="K17" s="41">
        <v>116.66666666666666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2"/>
      <c r="I18" s="142"/>
      <c r="J18" s="142"/>
      <c r="K18" s="32"/>
    </row>
    <row r="19" spans="1:11" s="33" customFormat="1" ht="11.25" customHeight="1">
      <c r="A19" s="28" t="s">
        <v>14</v>
      </c>
      <c r="B19" s="29"/>
      <c r="C19" s="30">
        <v>45</v>
      </c>
      <c r="D19" s="30">
        <v>45</v>
      </c>
      <c r="E19" s="30">
        <v>45</v>
      </c>
      <c r="F19" s="31"/>
      <c r="G19" s="31"/>
      <c r="H19" s="142">
        <v>0.765</v>
      </c>
      <c r="I19" s="142">
        <v>0.72</v>
      </c>
      <c r="J19" s="142">
        <v>0.765</v>
      </c>
      <c r="K19" s="32"/>
    </row>
    <row r="20" spans="1:11" s="33" customFormat="1" ht="11.25" customHeight="1">
      <c r="A20" s="35" t="s">
        <v>15</v>
      </c>
      <c r="B20" s="29"/>
      <c r="C20" s="30">
        <v>36</v>
      </c>
      <c r="D20" s="30">
        <v>36</v>
      </c>
      <c r="E20" s="30">
        <v>36</v>
      </c>
      <c r="F20" s="31"/>
      <c r="G20" s="31"/>
      <c r="H20" s="142">
        <v>0.558</v>
      </c>
      <c r="I20" s="142">
        <v>0.432</v>
      </c>
      <c r="J20" s="142">
        <v>0.504</v>
      </c>
      <c r="K20" s="32"/>
    </row>
    <row r="21" spans="1:11" s="33" customFormat="1" ht="11.25" customHeight="1">
      <c r="A21" s="35" t="s">
        <v>16</v>
      </c>
      <c r="B21" s="29"/>
      <c r="C21" s="30">
        <v>187</v>
      </c>
      <c r="D21" s="30">
        <v>201</v>
      </c>
      <c r="E21" s="30">
        <v>132</v>
      </c>
      <c r="F21" s="31"/>
      <c r="G21" s="31"/>
      <c r="H21" s="142">
        <v>2.984</v>
      </c>
      <c r="I21" s="142">
        <v>2.211</v>
      </c>
      <c r="J21" s="142">
        <v>1.716</v>
      </c>
      <c r="K21" s="32"/>
    </row>
    <row r="22" spans="1:11" s="42" customFormat="1" ht="11.25" customHeight="1">
      <c r="A22" s="36" t="s">
        <v>17</v>
      </c>
      <c r="B22" s="37"/>
      <c r="C22" s="38">
        <v>268</v>
      </c>
      <c r="D22" s="38">
        <v>282</v>
      </c>
      <c r="E22" s="38">
        <v>213</v>
      </c>
      <c r="F22" s="39">
        <v>75.53191489361703</v>
      </c>
      <c r="G22" s="40"/>
      <c r="H22" s="143">
        <v>4.307</v>
      </c>
      <c r="I22" s="144">
        <v>3.3629999999999995</v>
      </c>
      <c r="J22" s="144">
        <v>2.9850000000000003</v>
      </c>
      <c r="K22" s="41">
        <v>88.76003568242643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2"/>
      <c r="I23" s="142"/>
      <c r="J23" s="142"/>
      <c r="K23" s="32"/>
    </row>
    <row r="24" spans="1:11" s="42" customFormat="1" ht="11.25" customHeight="1">
      <c r="A24" s="36" t="s">
        <v>18</v>
      </c>
      <c r="B24" s="37"/>
      <c r="C24" s="38">
        <v>1117</v>
      </c>
      <c r="D24" s="38">
        <v>1000</v>
      </c>
      <c r="E24" s="38">
        <v>1000</v>
      </c>
      <c r="F24" s="39">
        <v>100</v>
      </c>
      <c r="G24" s="40"/>
      <c r="H24" s="143">
        <v>34.021</v>
      </c>
      <c r="I24" s="144">
        <v>29.562</v>
      </c>
      <c r="J24" s="144">
        <v>29.562</v>
      </c>
      <c r="K24" s="41">
        <v>100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2"/>
      <c r="I25" s="142"/>
      <c r="J25" s="142"/>
      <c r="K25" s="32"/>
    </row>
    <row r="26" spans="1:11" s="42" customFormat="1" ht="11.25" customHeight="1">
      <c r="A26" s="36" t="s">
        <v>19</v>
      </c>
      <c r="B26" s="37"/>
      <c r="C26" s="38">
        <v>182</v>
      </c>
      <c r="D26" s="38">
        <v>200</v>
      </c>
      <c r="E26" s="38">
        <v>200</v>
      </c>
      <c r="F26" s="39">
        <v>100</v>
      </c>
      <c r="G26" s="40"/>
      <c r="H26" s="143">
        <v>5.675</v>
      </c>
      <c r="I26" s="144">
        <v>5</v>
      </c>
      <c r="J26" s="144">
        <v>5</v>
      </c>
      <c r="K26" s="41">
        <v>100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2"/>
      <c r="I27" s="142"/>
      <c r="J27" s="142"/>
      <c r="K27" s="32"/>
    </row>
    <row r="28" spans="1:11" s="33" customFormat="1" ht="11.25" customHeight="1">
      <c r="A28" s="35" t="s">
        <v>20</v>
      </c>
      <c r="B28" s="29"/>
      <c r="C28" s="30">
        <v>18</v>
      </c>
      <c r="D28" s="30">
        <v>10</v>
      </c>
      <c r="E28" s="30">
        <v>17</v>
      </c>
      <c r="F28" s="31"/>
      <c r="G28" s="31"/>
      <c r="H28" s="142">
        <v>0.378</v>
      </c>
      <c r="I28" s="142">
        <v>0.4</v>
      </c>
      <c r="J28" s="142">
        <v>0.68</v>
      </c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2"/>
      <c r="I29" s="142"/>
      <c r="J29" s="142"/>
      <c r="K29" s="32"/>
    </row>
    <row r="30" spans="1:11" s="33" customFormat="1" ht="11.25" customHeight="1">
      <c r="A30" s="35" t="s">
        <v>22</v>
      </c>
      <c r="B30" s="29"/>
      <c r="C30" s="30">
        <v>157</v>
      </c>
      <c r="D30" s="30">
        <v>128</v>
      </c>
      <c r="E30" s="30">
        <v>91</v>
      </c>
      <c r="F30" s="31"/>
      <c r="G30" s="31"/>
      <c r="H30" s="142">
        <v>2.743</v>
      </c>
      <c r="I30" s="142">
        <v>2.032</v>
      </c>
      <c r="J30" s="142">
        <v>1.457</v>
      </c>
      <c r="K30" s="32"/>
    </row>
    <row r="31" spans="1:11" s="42" customFormat="1" ht="11.25" customHeight="1">
      <c r="A31" s="43" t="s">
        <v>23</v>
      </c>
      <c r="B31" s="37"/>
      <c r="C31" s="38">
        <v>175</v>
      </c>
      <c r="D31" s="38">
        <v>138</v>
      </c>
      <c r="E31" s="38">
        <v>108</v>
      </c>
      <c r="F31" s="39">
        <v>78.26086956521739</v>
      </c>
      <c r="G31" s="40"/>
      <c r="H31" s="143">
        <v>3.121</v>
      </c>
      <c r="I31" s="144">
        <v>2.432</v>
      </c>
      <c r="J31" s="144">
        <v>2.137</v>
      </c>
      <c r="K31" s="41">
        <v>87.87006578947368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2"/>
      <c r="I32" s="142"/>
      <c r="J32" s="142"/>
      <c r="K32" s="32"/>
    </row>
    <row r="33" spans="1:11" s="33" customFormat="1" ht="11.25" customHeight="1">
      <c r="A33" s="35" t="s">
        <v>24</v>
      </c>
      <c r="B33" s="29"/>
      <c r="C33" s="30">
        <v>81</v>
      </c>
      <c r="D33" s="30">
        <v>80</v>
      </c>
      <c r="E33" s="30">
        <v>80</v>
      </c>
      <c r="F33" s="31"/>
      <c r="G33" s="31"/>
      <c r="H33" s="142">
        <v>2.414</v>
      </c>
      <c r="I33" s="142">
        <v>2.35</v>
      </c>
      <c r="J33" s="142">
        <v>2.3</v>
      </c>
      <c r="K33" s="32"/>
    </row>
    <row r="34" spans="1:11" s="33" customFormat="1" ht="11.25" customHeight="1">
      <c r="A34" s="35" t="s">
        <v>25</v>
      </c>
      <c r="B34" s="29"/>
      <c r="C34" s="30">
        <v>35</v>
      </c>
      <c r="D34" s="30">
        <v>35</v>
      </c>
      <c r="E34" s="30">
        <v>47</v>
      </c>
      <c r="F34" s="31"/>
      <c r="G34" s="31"/>
      <c r="H34" s="142">
        <v>0.798</v>
      </c>
      <c r="I34" s="142">
        <v>0.8</v>
      </c>
      <c r="J34" s="142">
        <v>1.2</v>
      </c>
      <c r="K34" s="32"/>
    </row>
    <row r="35" spans="1:11" s="33" customFormat="1" ht="11.25" customHeight="1">
      <c r="A35" s="35" t="s">
        <v>26</v>
      </c>
      <c r="B35" s="29"/>
      <c r="C35" s="30">
        <v>16</v>
      </c>
      <c r="D35" s="30">
        <v>20</v>
      </c>
      <c r="E35" s="30">
        <v>20</v>
      </c>
      <c r="F35" s="31"/>
      <c r="G35" s="31"/>
      <c r="H35" s="142">
        <v>0.305</v>
      </c>
      <c r="I35" s="142">
        <v>0.4</v>
      </c>
      <c r="J35" s="142">
        <v>0.4</v>
      </c>
      <c r="K35" s="32"/>
    </row>
    <row r="36" spans="1:11" s="33" customFormat="1" ht="11.25" customHeight="1">
      <c r="A36" s="35" t="s">
        <v>27</v>
      </c>
      <c r="B36" s="29"/>
      <c r="C36" s="30">
        <v>133</v>
      </c>
      <c r="D36" s="30">
        <v>133</v>
      </c>
      <c r="E36" s="30">
        <v>113</v>
      </c>
      <c r="F36" s="31"/>
      <c r="G36" s="31"/>
      <c r="H36" s="142">
        <v>3.483</v>
      </c>
      <c r="I36" s="142">
        <v>3.483</v>
      </c>
      <c r="J36" s="142">
        <v>2.68</v>
      </c>
      <c r="K36" s="32"/>
    </row>
    <row r="37" spans="1:11" s="42" customFormat="1" ht="11.25" customHeight="1">
      <c r="A37" s="36" t="s">
        <v>28</v>
      </c>
      <c r="B37" s="37"/>
      <c r="C37" s="38">
        <v>265</v>
      </c>
      <c r="D37" s="38">
        <v>268</v>
      </c>
      <c r="E37" s="38">
        <v>260</v>
      </c>
      <c r="F37" s="39">
        <v>97.01492537313433</v>
      </c>
      <c r="G37" s="40"/>
      <c r="H37" s="143">
        <v>7</v>
      </c>
      <c r="I37" s="144">
        <v>7.033</v>
      </c>
      <c r="J37" s="144">
        <v>6.58</v>
      </c>
      <c r="K37" s="41">
        <v>93.55893644248542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2"/>
      <c r="I38" s="142"/>
      <c r="J38" s="142"/>
      <c r="K38" s="32"/>
    </row>
    <row r="39" spans="1:11" s="42" customFormat="1" ht="11.25" customHeight="1">
      <c r="A39" s="36" t="s">
        <v>29</v>
      </c>
      <c r="B39" s="37"/>
      <c r="C39" s="38">
        <v>96</v>
      </c>
      <c r="D39" s="38">
        <v>95</v>
      </c>
      <c r="E39" s="38">
        <v>100</v>
      </c>
      <c r="F39" s="39">
        <v>105.26315789473684</v>
      </c>
      <c r="G39" s="40"/>
      <c r="H39" s="143">
        <v>2.504</v>
      </c>
      <c r="I39" s="144">
        <v>2.5</v>
      </c>
      <c r="J39" s="144">
        <v>3.1</v>
      </c>
      <c r="K39" s="41">
        <v>124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2"/>
      <c r="I40" s="142"/>
      <c r="J40" s="142"/>
      <c r="K40" s="32"/>
    </row>
    <row r="41" spans="1:11" s="33" customFormat="1" ht="11.25" customHeight="1">
      <c r="A41" s="28" t="s">
        <v>30</v>
      </c>
      <c r="B41" s="29"/>
      <c r="C41" s="30">
        <v>5</v>
      </c>
      <c r="D41" s="30">
        <v>4</v>
      </c>
      <c r="E41" s="30">
        <v>3</v>
      </c>
      <c r="F41" s="31"/>
      <c r="G41" s="31"/>
      <c r="H41" s="142">
        <v>0.113</v>
      </c>
      <c r="I41" s="142">
        <v>0.079</v>
      </c>
      <c r="J41" s="142">
        <v>0.06</v>
      </c>
      <c r="K41" s="32"/>
    </row>
    <row r="42" spans="1:11" s="33" customFormat="1" ht="11.25" customHeight="1">
      <c r="A42" s="35" t="s">
        <v>31</v>
      </c>
      <c r="B42" s="29"/>
      <c r="C42" s="30">
        <v>2</v>
      </c>
      <c r="D42" s="30">
        <v>2</v>
      </c>
      <c r="E42" s="30">
        <v>3</v>
      </c>
      <c r="F42" s="31"/>
      <c r="G42" s="31"/>
      <c r="H42" s="142">
        <v>0.06</v>
      </c>
      <c r="I42" s="142">
        <v>0.08</v>
      </c>
      <c r="J42" s="142">
        <v>0.12</v>
      </c>
      <c r="K42" s="32"/>
    </row>
    <row r="43" spans="1:11" s="33" customFormat="1" ht="11.25" customHeight="1">
      <c r="A43" s="35" t="s">
        <v>32</v>
      </c>
      <c r="B43" s="29"/>
      <c r="C43" s="30">
        <v>61</v>
      </c>
      <c r="D43" s="30">
        <v>65</v>
      </c>
      <c r="E43" s="30">
        <v>60</v>
      </c>
      <c r="F43" s="31"/>
      <c r="G43" s="31"/>
      <c r="H43" s="142">
        <v>1.2</v>
      </c>
      <c r="I43" s="142">
        <v>0.91</v>
      </c>
      <c r="J43" s="142">
        <v>1.32</v>
      </c>
      <c r="K43" s="32"/>
    </row>
    <row r="44" spans="1:11" s="33" customFormat="1" ht="11.25" customHeight="1">
      <c r="A44" s="35" t="s">
        <v>33</v>
      </c>
      <c r="B44" s="29"/>
      <c r="C44" s="30">
        <v>4</v>
      </c>
      <c r="D44" s="30">
        <v>4</v>
      </c>
      <c r="E44" s="30">
        <v>4</v>
      </c>
      <c r="F44" s="31"/>
      <c r="G44" s="31"/>
      <c r="H44" s="142">
        <v>0.1</v>
      </c>
      <c r="I44" s="142">
        <v>0.088</v>
      </c>
      <c r="J44" s="142">
        <v>0.127</v>
      </c>
      <c r="K44" s="32"/>
    </row>
    <row r="45" spans="1:11" s="33" customFormat="1" ht="11.25" customHeight="1">
      <c r="A45" s="35" t="s">
        <v>34</v>
      </c>
      <c r="B45" s="29"/>
      <c r="C45" s="30">
        <v>6</v>
      </c>
      <c r="D45" s="30">
        <v>3</v>
      </c>
      <c r="E45" s="30">
        <v>3</v>
      </c>
      <c r="F45" s="31"/>
      <c r="G45" s="31"/>
      <c r="H45" s="142">
        <v>0.108</v>
      </c>
      <c r="I45" s="142">
        <v>0.056</v>
      </c>
      <c r="J45" s="142">
        <v>0.057</v>
      </c>
      <c r="K45" s="32"/>
    </row>
    <row r="46" spans="1:11" s="33" customFormat="1" ht="11.25" customHeight="1">
      <c r="A46" s="35" t="s">
        <v>35</v>
      </c>
      <c r="B46" s="29"/>
      <c r="C46" s="30">
        <v>6</v>
      </c>
      <c r="D46" s="30">
        <v>4</v>
      </c>
      <c r="E46" s="30">
        <v>2</v>
      </c>
      <c r="F46" s="31"/>
      <c r="G46" s="31"/>
      <c r="H46" s="142">
        <v>0.12</v>
      </c>
      <c r="I46" s="142">
        <v>0.064</v>
      </c>
      <c r="J46" s="142">
        <v>0.032</v>
      </c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2"/>
      <c r="I47" s="142"/>
      <c r="J47" s="142"/>
      <c r="K47" s="32"/>
    </row>
    <row r="48" spans="1:11" s="33" customFormat="1" ht="11.25" customHeight="1">
      <c r="A48" s="35" t="s">
        <v>37</v>
      </c>
      <c r="B48" s="29"/>
      <c r="C48" s="30">
        <v>4</v>
      </c>
      <c r="D48" s="30">
        <v>4</v>
      </c>
      <c r="E48" s="30">
        <v>5</v>
      </c>
      <c r="F48" s="31"/>
      <c r="G48" s="31"/>
      <c r="H48" s="142">
        <v>0.08</v>
      </c>
      <c r="I48" s="142">
        <v>0.092</v>
      </c>
      <c r="J48" s="142">
        <v>0.161</v>
      </c>
      <c r="K48" s="32"/>
    </row>
    <row r="49" spans="1:11" s="33" customFormat="1" ht="11.25" customHeight="1">
      <c r="A49" s="35" t="s">
        <v>38</v>
      </c>
      <c r="B49" s="29"/>
      <c r="C49" s="30">
        <v>33</v>
      </c>
      <c r="D49" s="30">
        <v>32</v>
      </c>
      <c r="E49" s="30">
        <v>34</v>
      </c>
      <c r="F49" s="31"/>
      <c r="G49" s="31"/>
      <c r="H49" s="142">
        <v>0.728</v>
      </c>
      <c r="I49" s="142">
        <v>0.76</v>
      </c>
      <c r="J49" s="142">
        <v>1.36</v>
      </c>
      <c r="K49" s="32"/>
    </row>
    <row r="50" spans="1:11" s="42" customFormat="1" ht="11.25" customHeight="1">
      <c r="A50" s="43" t="s">
        <v>39</v>
      </c>
      <c r="B50" s="37"/>
      <c r="C50" s="38">
        <v>121</v>
      </c>
      <c r="D50" s="38">
        <v>118</v>
      </c>
      <c r="E50" s="38">
        <v>114</v>
      </c>
      <c r="F50" s="39">
        <v>96.61016949152543</v>
      </c>
      <c r="G50" s="40"/>
      <c r="H50" s="143">
        <v>2.5090000000000003</v>
      </c>
      <c r="I50" s="144">
        <v>2.1290000000000004</v>
      </c>
      <c r="J50" s="144">
        <v>3.237</v>
      </c>
      <c r="K50" s="41">
        <v>152.0432127759511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2"/>
      <c r="I51" s="142"/>
      <c r="J51" s="142"/>
      <c r="K51" s="32"/>
    </row>
    <row r="52" spans="1:11" s="42" customFormat="1" ht="11.25" customHeight="1">
      <c r="A52" s="36" t="s">
        <v>40</v>
      </c>
      <c r="B52" s="37"/>
      <c r="C52" s="38">
        <v>12</v>
      </c>
      <c r="D52" s="38">
        <v>12</v>
      </c>
      <c r="E52" s="38">
        <v>12</v>
      </c>
      <c r="F52" s="39">
        <v>100</v>
      </c>
      <c r="G52" s="40"/>
      <c r="H52" s="143">
        <v>0.347</v>
      </c>
      <c r="I52" s="144">
        <v>0.347</v>
      </c>
      <c r="J52" s="144">
        <v>0.347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2"/>
      <c r="I53" s="142"/>
      <c r="J53" s="142"/>
      <c r="K53" s="32"/>
    </row>
    <row r="54" spans="1:11" s="33" customFormat="1" ht="11.25" customHeight="1">
      <c r="A54" s="35" t="s">
        <v>41</v>
      </c>
      <c r="B54" s="29"/>
      <c r="C54" s="30">
        <v>176</v>
      </c>
      <c r="D54" s="30">
        <v>240</v>
      </c>
      <c r="E54" s="30">
        <v>488</v>
      </c>
      <c r="F54" s="31"/>
      <c r="G54" s="31"/>
      <c r="H54" s="142">
        <v>7.51</v>
      </c>
      <c r="I54" s="142">
        <v>10.395</v>
      </c>
      <c r="J54" s="142">
        <v>19.52</v>
      </c>
      <c r="K54" s="32"/>
    </row>
    <row r="55" spans="1:11" s="33" customFormat="1" ht="11.25" customHeight="1">
      <c r="A55" s="35" t="s">
        <v>42</v>
      </c>
      <c r="B55" s="29"/>
      <c r="C55" s="30">
        <v>695</v>
      </c>
      <c r="D55" s="30">
        <v>575</v>
      </c>
      <c r="E55" s="30">
        <v>511</v>
      </c>
      <c r="F55" s="31"/>
      <c r="G55" s="31"/>
      <c r="H55" s="142">
        <v>27.8</v>
      </c>
      <c r="I55" s="142">
        <v>23</v>
      </c>
      <c r="J55" s="142">
        <v>20.44</v>
      </c>
      <c r="K55" s="32"/>
    </row>
    <row r="56" spans="1:11" s="33" customFormat="1" ht="11.25" customHeight="1">
      <c r="A56" s="35" t="s">
        <v>43</v>
      </c>
      <c r="B56" s="29"/>
      <c r="C56" s="30">
        <v>19</v>
      </c>
      <c r="D56" s="30">
        <v>21</v>
      </c>
      <c r="E56" s="30">
        <v>40</v>
      </c>
      <c r="F56" s="31"/>
      <c r="G56" s="31"/>
      <c r="H56" s="142">
        <v>21.8</v>
      </c>
      <c r="I56" s="142">
        <v>0.367</v>
      </c>
      <c r="J56" s="142">
        <v>0.851</v>
      </c>
      <c r="K56" s="32"/>
    </row>
    <row r="57" spans="1:11" s="33" customFormat="1" ht="11.25" customHeight="1">
      <c r="A57" s="35" t="s">
        <v>44</v>
      </c>
      <c r="B57" s="29"/>
      <c r="C57" s="30">
        <v>16</v>
      </c>
      <c r="D57" s="30">
        <v>16</v>
      </c>
      <c r="E57" s="30">
        <v>10</v>
      </c>
      <c r="F57" s="31"/>
      <c r="G57" s="31"/>
      <c r="H57" s="142">
        <v>0.296</v>
      </c>
      <c r="I57" s="142">
        <v>0.284</v>
      </c>
      <c r="J57" s="142">
        <v>0.116</v>
      </c>
      <c r="K57" s="32"/>
    </row>
    <row r="58" spans="1:11" s="33" customFormat="1" ht="11.25" customHeight="1">
      <c r="A58" s="35" t="s">
        <v>45</v>
      </c>
      <c r="B58" s="29"/>
      <c r="C58" s="30">
        <v>172</v>
      </c>
      <c r="D58" s="30">
        <v>138</v>
      </c>
      <c r="E58" s="30">
        <v>142</v>
      </c>
      <c r="F58" s="31"/>
      <c r="G58" s="31"/>
      <c r="H58" s="142">
        <v>5.134</v>
      </c>
      <c r="I58" s="142">
        <v>6.636</v>
      </c>
      <c r="J58" s="142">
        <v>5.82</v>
      </c>
      <c r="K58" s="32"/>
    </row>
    <row r="59" spans="1:11" s="42" customFormat="1" ht="11.25" customHeight="1">
      <c r="A59" s="36" t="s">
        <v>46</v>
      </c>
      <c r="B59" s="37"/>
      <c r="C59" s="38">
        <v>1078</v>
      </c>
      <c r="D59" s="38">
        <v>990</v>
      </c>
      <c r="E59" s="38">
        <v>1191</v>
      </c>
      <c r="F59" s="39">
        <v>120.3030303030303</v>
      </c>
      <c r="G59" s="40"/>
      <c r="H59" s="143">
        <v>62.54</v>
      </c>
      <c r="I59" s="144">
        <v>40.681999999999995</v>
      </c>
      <c r="J59" s="144">
        <v>46.747</v>
      </c>
      <c r="K59" s="41">
        <v>114.90831325893517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2"/>
      <c r="I60" s="142"/>
      <c r="J60" s="142"/>
      <c r="K60" s="32"/>
    </row>
    <row r="61" spans="1:11" s="33" customFormat="1" ht="11.25" customHeight="1">
      <c r="A61" s="35" t="s">
        <v>47</v>
      </c>
      <c r="B61" s="29"/>
      <c r="C61" s="30">
        <v>349</v>
      </c>
      <c r="D61" s="30">
        <v>325</v>
      </c>
      <c r="E61" s="30">
        <v>325</v>
      </c>
      <c r="F61" s="31"/>
      <c r="G61" s="31"/>
      <c r="H61" s="142">
        <v>36.182</v>
      </c>
      <c r="I61" s="142">
        <v>35.4</v>
      </c>
      <c r="J61" s="142">
        <v>38.2</v>
      </c>
      <c r="K61" s="32"/>
    </row>
    <row r="62" spans="1:11" s="33" customFormat="1" ht="11.25" customHeight="1">
      <c r="A62" s="35" t="s">
        <v>48</v>
      </c>
      <c r="B62" s="29"/>
      <c r="C62" s="30">
        <v>140</v>
      </c>
      <c r="D62" s="30">
        <v>151</v>
      </c>
      <c r="E62" s="30">
        <v>131</v>
      </c>
      <c r="F62" s="31"/>
      <c r="G62" s="31"/>
      <c r="H62" s="142">
        <v>3.416</v>
      </c>
      <c r="I62" s="142">
        <v>3.653</v>
      </c>
      <c r="J62" s="142">
        <v>3.388</v>
      </c>
      <c r="K62" s="32"/>
    </row>
    <row r="63" spans="1:11" s="33" customFormat="1" ht="11.25" customHeight="1">
      <c r="A63" s="35" t="s">
        <v>49</v>
      </c>
      <c r="B63" s="29"/>
      <c r="C63" s="30">
        <v>358</v>
      </c>
      <c r="D63" s="30">
        <v>353</v>
      </c>
      <c r="E63" s="30">
        <v>352</v>
      </c>
      <c r="F63" s="31"/>
      <c r="G63" s="31"/>
      <c r="H63" s="142">
        <v>20.188</v>
      </c>
      <c r="I63" s="142">
        <v>22.05</v>
      </c>
      <c r="J63" s="142">
        <v>20.136</v>
      </c>
      <c r="K63" s="32"/>
    </row>
    <row r="64" spans="1:11" s="42" customFormat="1" ht="11.25" customHeight="1">
      <c r="A64" s="36" t="s">
        <v>50</v>
      </c>
      <c r="B64" s="37"/>
      <c r="C64" s="38">
        <v>847</v>
      </c>
      <c r="D64" s="38">
        <v>829</v>
      </c>
      <c r="E64" s="38">
        <v>808</v>
      </c>
      <c r="F64" s="39">
        <v>97.46682750301568</v>
      </c>
      <c r="G64" s="40"/>
      <c r="H64" s="143">
        <v>59.786</v>
      </c>
      <c r="I64" s="144">
        <v>61.102999999999994</v>
      </c>
      <c r="J64" s="144">
        <v>61.724000000000004</v>
      </c>
      <c r="K64" s="41">
        <v>101.01631671112713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2"/>
      <c r="I65" s="142"/>
      <c r="J65" s="142"/>
      <c r="K65" s="32"/>
    </row>
    <row r="66" spans="1:11" s="42" customFormat="1" ht="11.25" customHeight="1">
      <c r="A66" s="36" t="s">
        <v>51</v>
      </c>
      <c r="B66" s="37"/>
      <c r="C66" s="38">
        <v>1525</v>
      </c>
      <c r="D66" s="38">
        <v>1652</v>
      </c>
      <c r="E66" s="38">
        <v>1579</v>
      </c>
      <c r="F66" s="39">
        <v>95.58111380145279</v>
      </c>
      <c r="G66" s="40"/>
      <c r="H66" s="143">
        <v>176.44</v>
      </c>
      <c r="I66" s="144">
        <v>153.871</v>
      </c>
      <c r="J66" s="144">
        <v>173.153</v>
      </c>
      <c r="K66" s="41">
        <v>112.53127619889386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2"/>
      <c r="I67" s="142"/>
      <c r="J67" s="142"/>
      <c r="K67" s="32"/>
    </row>
    <row r="68" spans="1:11" s="33" customFormat="1" ht="11.25" customHeight="1">
      <c r="A68" s="35" t="s">
        <v>52</v>
      </c>
      <c r="B68" s="29"/>
      <c r="C68" s="30">
        <v>465</v>
      </c>
      <c r="D68" s="30">
        <v>500</v>
      </c>
      <c r="E68" s="30">
        <v>450</v>
      </c>
      <c r="F68" s="31"/>
      <c r="G68" s="31"/>
      <c r="H68" s="142">
        <v>21.744</v>
      </c>
      <c r="I68" s="142">
        <v>24</v>
      </c>
      <c r="J68" s="142">
        <v>22</v>
      </c>
      <c r="K68" s="32"/>
    </row>
    <row r="69" spans="1:11" s="33" customFormat="1" ht="11.25" customHeight="1">
      <c r="A69" s="35" t="s">
        <v>53</v>
      </c>
      <c r="B69" s="29"/>
      <c r="C69" s="30">
        <v>221</v>
      </c>
      <c r="D69" s="30">
        <v>1560</v>
      </c>
      <c r="E69" s="30">
        <v>1360</v>
      </c>
      <c r="F69" s="31"/>
      <c r="G69" s="31"/>
      <c r="H69" s="142">
        <v>8.84</v>
      </c>
      <c r="I69" s="142">
        <v>35</v>
      </c>
      <c r="J69" s="142">
        <v>30</v>
      </c>
      <c r="K69" s="32"/>
    </row>
    <row r="70" spans="1:11" s="42" customFormat="1" ht="11.25" customHeight="1">
      <c r="A70" s="36" t="s">
        <v>54</v>
      </c>
      <c r="B70" s="37"/>
      <c r="C70" s="38">
        <v>686</v>
      </c>
      <c r="D70" s="38">
        <v>2060</v>
      </c>
      <c r="E70" s="38">
        <v>1810</v>
      </c>
      <c r="F70" s="39">
        <v>87.86407766990291</v>
      </c>
      <c r="G70" s="40"/>
      <c r="H70" s="143">
        <v>30.584</v>
      </c>
      <c r="I70" s="144">
        <v>59</v>
      </c>
      <c r="J70" s="144">
        <v>52</v>
      </c>
      <c r="K70" s="41">
        <v>88.13559322033899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2"/>
      <c r="I71" s="142"/>
      <c r="J71" s="142"/>
      <c r="K71" s="32"/>
    </row>
    <row r="72" spans="1:11" s="33" customFormat="1" ht="11.25" customHeight="1">
      <c r="A72" s="35" t="s">
        <v>55</v>
      </c>
      <c r="B72" s="29"/>
      <c r="C72" s="30">
        <v>10310</v>
      </c>
      <c r="D72" s="30">
        <v>10181</v>
      </c>
      <c r="E72" s="30">
        <v>10839</v>
      </c>
      <c r="F72" s="31"/>
      <c r="G72" s="31"/>
      <c r="H72" s="142">
        <v>694.402</v>
      </c>
      <c r="I72" s="142">
        <v>732.989</v>
      </c>
      <c r="J72" s="142">
        <v>813.101</v>
      </c>
      <c r="K72" s="32"/>
    </row>
    <row r="73" spans="1:11" s="33" customFormat="1" ht="11.25" customHeight="1">
      <c r="A73" s="35" t="s">
        <v>56</v>
      </c>
      <c r="B73" s="29"/>
      <c r="C73" s="30">
        <v>382</v>
      </c>
      <c r="D73" s="30">
        <v>382</v>
      </c>
      <c r="E73" s="30">
        <v>428</v>
      </c>
      <c r="F73" s="31"/>
      <c r="G73" s="31"/>
      <c r="H73" s="142">
        <v>27.625</v>
      </c>
      <c r="I73" s="142">
        <v>27.625</v>
      </c>
      <c r="J73" s="142">
        <v>27.625</v>
      </c>
      <c r="K73" s="32"/>
    </row>
    <row r="74" spans="1:11" s="33" customFormat="1" ht="11.25" customHeight="1">
      <c r="A74" s="35" t="s">
        <v>57</v>
      </c>
      <c r="B74" s="29"/>
      <c r="C74" s="30">
        <v>218</v>
      </c>
      <c r="D74" s="30">
        <v>115</v>
      </c>
      <c r="E74" s="30">
        <v>129</v>
      </c>
      <c r="F74" s="31"/>
      <c r="G74" s="31"/>
      <c r="H74" s="142">
        <v>4.32</v>
      </c>
      <c r="I74" s="142">
        <v>2.3</v>
      </c>
      <c r="J74" s="142">
        <v>2.544</v>
      </c>
      <c r="K74" s="32"/>
    </row>
    <row r="75" spans="1:11" s="33" customFormat="1" ht="11.25" customHeight="1">
      <c r="A75" s="35" t="s">
        <v>58</v>
      </c>
      <c r="B75" s="29"/>
      <c r="C75" s="30">
        <v>687</v>
      </c>
      <c r="D75" s="30">
        <v>687</v>
      </c>
      <c r="E75" s="30">
        <v>794</v>
      </c>
      <c r="F75" s="31"/>
      <c r="G75" s="31"/>
      <c r="H75" s="142">
        <v>39.252</v>
      </c>
      <c r="I75" s="142">
        <v>39.252</v>
      </c>
      <c r="J75" s="142">
        <v>44.928</v>
      </c>
      <c r="K75" s="32"/>
    </row>
    <row r="76" spans="1:11" s="33" customFormat="1" ht="11.25" customHeight="1">
      <c r="A76" s="35" t="s">
        <v>59</v>
      </c>
      <c r="B76" s="29"/>
      <c r="C76" s="30">
        <v>90</v>
      </c>
      <c r="D76" s="30">
        <v>90</v>
      </c>
      <c r="E76" s="30">
        <v>90</v>
      </c>
      <c r="F76" s="31"/>
      <c r="G76" s="31"/>
      <c r="H76" s="142">
        <v>2.07</v>
      </c>
      <c r="I76" s="142">
        <v>2.052</v>
      </c>
      <c r="J76" s="142">
        <v>2.05</v>
      </c>
      <c r="K76" s="32"/>
    </row>
    <row r="77" spans="1:11" s="33" customFormat="1" ht="11.25" customHeight="1">
      <c r="A77" s="35" t="s">
        <v>60</v>
      </c>
      <c r="B77" s="29"/>
      <c r="C77" s="30">
        <v>87</v>
      </c>
      <c r="D77" s="30">
        <v>92</v>
      </c>
      <c r="E77" s="30">
        <v>95</v>
      </c>
      <c r="F77" s="31"/>
      <c r="G77" s="31"/>
      <c r="H77" s="142">
        <v>2.59</v>
      </c>
      <c r="I77" s="142">
        <v>2.75</v>
      </c>
      <c r="J77" s="142">
        <v>2.375</v>
      </c>
      <c r="K77" s="32"/>
    </row>
    <row r="78" spans="1:11" s="33" customFormat="1" ht="11.25" customHeight="1">
      <c r="A78" s="35" t="s">
        <v>61</v>
      </c>
      <c r="B78" s="29"/>
      <c r="C78" s="30">
        <v>370</v>
      </c>
      <c r="D78" s="30">
        <v>370</v>
      </c>
      <c r="E78" s="30">
        <v>400</v>
      </c>
      <c r="F78" s="31"/>
      <c r="G78" s="31"/>
      <c r="H78" s="142">
        <v>15.873</v>
      </c>
      <c r="I78" s="142">
        <v>15.91</v>
      </c>
      <c r="J78" s="142">
        <v>16</v>
      </c>
      <c r="K78" s="32"/>
    </row>
    <row r="79" spans="1:11" s="33" customFormat="1" ht="11.25" customHeight="1">
      <c r="A79" s="35" t="s">
        <v>62</v>
      </c>
      <c r="B79" s="29"/>
      <c r="C79" s="30">
        <v>307</v>
      </c>
      <c r="D79" s="30">
        <v>522</v>
      </c>
      <c r="E79" s="30">
        <v>654</v>
      </c>
      <c r="F79" s="31"/>
      <c r="G79" s="31"/>
      <c r="H79" s="142">
        <v>9.203</v>
      </c>
      <c r="I79" s="142">
        <v>13.05</v>
      </c>
      <c r="J79" s="142">
        <v>36.19</v>
      </c>
      <c r="K79" s="32"/>
    </row>
    <row r="80" spans="1:11" s="42" customFormat="1" ht="11.25" customHeight="1">
      <c r="A80" s="43" t="s">
        <v>63</v>
      </c>
      <c r="B80" s="37"/>
      <c r="C80" s="38">
        <v>12451</v>
      </c>
      <c r="D80" s="38">
        <v>12439</v>
      </c>
      <c r="E80" s="38">
        <v>13429</v>
      </c>
      <c r="F80" s="39">
        <v>107.9588391349787</v>
      </c>
      <c r="G80" s="40"/>
      <c r="H80" s="143">
        <v>795.3350000000002</v>
      </c>
      <c r="I80" s="144">
        <v>835.9279999999999</v>
      </c>
      <c r="J80" s="144">
        <v>944.8129999999999</v>
      </c>
      <c r="K80" s="41">
        <v>113.02564335684413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2"/>
      <c r="I81" s="142"/>
      <c r="J81" s="142"/>
      <c r="K81" s="32"/>
    </row>
    <row r="82" spans="1:11" s="33" customFormat="1" ht="11.25" customHeight="1">
      <c r="A82" s="35" t="s">
        <v>64</v>
      </c>
      <c r="B82" s="29"/>
      <c r="C82" s="30">
        <v>146</v>
      </c>
      <c r="D82" s="30">
        <v>146</v>
      </c>
      <c r="E82" s="30">
        <v>153</v>
      </c>
      <c r="F82" s="31"/>
      <c r="G82" s="31"/>
      <c r="H82" s="142">
        <v>10.575</v>
      </c>
      <c r="I82" s="142">
        <v>10.575</v>
      </c>
      <c r="J82" s="142">
        <v>10.935</v>
      </c>
      <c r="K82" s="32"/>
    </row>
    <row r="83" spans="1:11" s="33" customFormat="1" ht="11.25" customHeight="1">
      <c r="A83" s="35" t="s">
        <v>65</v>
      </c>
      <c r="B83" s="29"/>
      <c r="C83" s="30">
        <v>98</v>
      </c>
      <c r="D83" s="30">
        <v>100</v>
      </c>
      <c r="E83" s="30">
        <v>110</v>
      </c>
      <c r="F83" s="31"/>
      <c r="G83" s="31"/>
      <c r="H83" s="142">
        <v>6.455</v>
      </c>
      <c r="I83" s="142">
        <v>6.59</v>
      </c>
      <c r="J83" s="142">
        <v>7.3</v>
      </c>
      <c r="K83" s="32"/>
    </row>
    <row r="84" spans="1:11" s="42" customFormat="1" ht="11.25" customHeight="1">
      <c r="A84" s="36" t="s">
        <v>66</v>
      </c>
      <c r="B84" s="37"/>
      <c r="C84" s="38">
        <v>244</v>
      </c>
      <c r="D84" s="38">
        <v>246</v>
      </c>
      <c r="E84" s="38">
        <v>263</v>
      </c>
      <c r="F84" s="39">
        <v>106.91056910569105</v>
      </c>
      <c r="G84" s="40"/>
      <c r="H84" s="143">
        <v>17.03</v>
      </c>
      <c r="I84" s="144">
        <v>17.165</v>
      </c>
      <c r="J84" s="144">
        <v>18.235</v>
      </c>
      <c r="K84" s="41">
        <v>106.23361491406934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2"/>
      <c r="I85" s="142"/>
      <c r="J85" s="142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5"/>
      <c r="I86" s="146"/>
      <c r="J86" s="146"/>
      <c r="K86" s="50"/>
    </row>
    <row r="87" spans="1:11" s="42" customFormat="1" ht="11.25" customHeight="1">
      <c r="A87" s="51" t="s">
        <v>67</v>
      </c>
      <c r="B87" s="52"/>
      <c r="C87" s="53">
        <v>20319</v>
      </c>
      <c r="D87" s="53">
        <v>21565</v>
      </c>
      <c r="E87" s="53">
        <v>22354</v>
      </c>
      <c r="F87" s="54">
        <f>IF(D87&gt;0,100*E87/D87,0)</f>
        <v>103.65870623695804</v>
      </c>
      <c r="G87" s="40"/>
      <c r="H87" s="147">
        <v>1274.2640000000001</v>
      </c>
      <c r="I87" s="148">
        <v>1292.837</v>
      </c>
      <c r="J87" s="148">
        <v>1421.514</v>
      </c>
      <c r="K87" s="54">
        <f>IF(I87&gt;0,100*J87/I87,0)</f>
        <v>109.95307219703643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2" useFirstPageNumber="1" horizontalDpi="600" verticalDpi="600" orientation="portrait" paperSize="9" scale="72" r:id="rId1"/>
  <headerFooter alignWithMargins="0">
    <oddFooter>&amp;C&amp;P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 codeName="Hoja45"/>
  <dimension ref="A1:K625"/>
  <sheetViews>
    <sheetView view="pageBreakPreview" zoomScale="98" zoomScaleSheetLayoutView="98" zoomScalePageLayoutView="0" workbookViewId="0" topLeftCell="A40">
      <selection activeCell="E66" sqref="E66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6" t="s">
        <v>0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</row>
    <row r="2" spans="1:11" s="1" customFormat="1" ht="11.25" customHeight="1">
      <c r="A2" s="3" t="s">
        <v>103</v>
      </c>
      <c r="B2" s="4"/>
      <c r="C2" s="4"/>
      <c r="D2" s="4"/>
      <c r="E2" s="5"/>
      <c r="F2" s="4"/>
      <c r="G2" s="4"/>
      <c r="H2" s="4"/>
      <c r="I2" s="6"/>
      <c r="J2" s="187" t="s">
        <v>69</v>
      </c>
      <c r="K2" s="187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8" t="s">
        <v>2</v>
      </c>
      <c r="D4" s="189"/>
      <c r="E4" s="189"/>
      <c r="F4" s="190"/>
      <c r="G4" s="9"/>
      <c r="H4" s="191" t="s">
        <v>3</v>
      </c>
      <c r="I4" s="192"/>
      <c r="J4" s="192"/>
      <c r="K4" s="193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2017</v>
      </c>
      <c r="D6" s="16">
        <f>E6-1</f>
        <v>2018</v>
      </c>
      <c r="E6" s="16">
        <v>2019</v>
      </c>
      <c r="F6" s="17">
        <f>E6</f>
        <v>2019</v>
      </c>
      <c r="G6" s="18"/>
      <c r="H6" s="15">
        <f>J6-2</f>
        <v>2017</v>
      </c>
      <c r="I6" s="16">
        <f>J6-1</f>
        <v>2018</v>
      </c>
      <c r="J6" s="16">
        <v>2019</v>
      </c>
      <c r="K6" s="17">
        <f>J6</f>
        <v>2019</v>
      </c>
    </row>
    <row r="7" spans="1:11" s="10" customFormat="1" ht="11.25" customHeight="1" thickBot="1">
      <c r="A7" s="19"/>
      <c r="B7" s="8"/>
      <c r="C7" s="20" t="s">
        <v>309</v>
      </c>
      <c r="D7" s="21" t="s">
        <v>6</v>
      </c>
      <c r="E7" s="21">
        <v>6</v>
      </c>
      <c r="F7" s="22" t="str">
        <f>CONCATENATE(D6,"=100")</f>
        <v>2018=100</v>
      </c>
      <c r="G7" s="23"/>
      <c r="H7" s="20" t="s">
        <v>309</v>
      </c>
      <c r="I7" s="21" t="s">
        <v>6</v>
      </c>
      <c r="J7" s="21"/>
      <c r="K7" s="22" t="str">
        <f>CONCATENATE(I6,"=100")</f>
        <v>2018=100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2"/>
      <c r="I9" s="142"/>
      <c r="J9" s="142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2"/>
      <c r="I10" s="142"/>
      <c r="J10" s="142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2"/>
      <c r="I11" s="142"/>
      <c r="J11" s="142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2"/>
      <c r="I12" s="142"/>
      <c r="J12" s="142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43"/>
      <c r="I13" s="144"/>
      <c r="J13" s="144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2"/>
      <c r="I14" s="142"/>
      <c r="J14" s="142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3"/>
      <c r="I15" s="144"/>
      <c r="J15" s="144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2"/>
      <c r="I16" s="142"/>
      <c r="J16" s="142"/>
      <c r="K16" s="32"/>
    </row>
    <row r="17" spans="1:11" s="42" customFormat="1" ht="11.25" customHeight="1">
      <c r="A17" s="36" t="s">
        <v>13</v>
      </c>
      <c r="B17" s="37"/>
      <c r="C17" s="38">
        <v>1</v>
      </c>
      <c r="D17" s="38">
        <v>1</v>
      </c>
      <c r="E17" s="38">
        <v>1</v>
      </c>
      <c r="F17" s="39">
        <v>100</v>
      </c>
      <c r="G17" s="40"/>
      <c r="H17" s="143">
        <v>0.01</v>
      </c>
      <c r="I17" s="144">
        <v>0.01</v>
      </c>
      <c r="J17" s="144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2"/>
      <c r="I18" s="142"/>
      <c r="J18" s="142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42"/>
      <c r="I19" s="142"/>
      <c r="J19" s="142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2"/>
      <c r="I20" s="142"/>
      <c r="J20" s="142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2"/>
      <c r="I21" s="142"/>
      <c r="J21" s="142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43"/>
      <c r="I22" s="144"/>
      <c r="J22" s="144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2"/>
      <c r="I23" s="142"/>
      <c r="J23" s="142"/>
      <c r="K23" s="32"/>
    </row>
    <row r="24" spans="1:11" s="42" customFormat="1" ht="11.25" customHeight="1">
      <c r="A24" s="36" t="s">
        <v>18</v>
      </c>
      <c r="B24" s="37"/>
      <c r="C24" s="38">
        <v>1039</v>
      </c>
      <c r="D24" s="38">
        <v>934</v>
      </c>
      <c r="E24" s="38">
        <v>934</v>
      </c>
      <c r="F24" s="39">
        <v>100</v>
      </c>
      <c r="G24" s="40"/>
      <c r="H24" s="143">
        <v>32.543</v>
      </c>
      <c r="I24" s="144">
        <v>27.46</v>
      </c>
      <c r="J24" s="144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2"/>
      <c r="I25" s="142"/>
      <c r="J25" s="142"/>
      <c r="K25" s="32"/>
    </row>
    <row r="26" spans="1:11" s="42" customFormat="1" ht="11.25" customHeight="1">
      <c r="A26" s="36" t="s">
        <v>19</v>
      </c>
      <c r="B26" s="37"/>
      <c r="C26" s="38">
        <v>105</v>
      </c>
      <c r="D26" s="38">
        <v>105</v>
      </c>
      <c r="E26" s="38">
        <v>100</v>
      </c>
      <c r="F26" s="39">
        <v>95.23809523809524</v>
      </c>
      <c r="G26" s="40"/>
      <c r="H26" s="143">
        <v>2.6</v>
      </c>
      <c r="I26" s="144">
        <v>2.7</v>
      </c>
      <c r="J26" s="144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2"/>
      <c r="I27" s="142"/>
      <c r="J27" s="142"/>
      <c r="K27" s="32"/>
    </row>
    <row r="28" spans="1:11" s="33" customFormat="1" ht="11.25" customHeight="1">
      <c r="A28" s="35" t="s">
        <v>20</v>
      </c>
      <c r="B28" s="29"/>
      <c r="C28" s="30">
        <v>18</v>
      </c>
      <c r="D28" s="30">
        <v>10</v>
      </c>
      <c r="E28" s="30">
        <v>17</v>
      </c>
      <c r="F28" s="31"/>
      <c r="G28" s="31"/>
      <c r="H28" s="142">
        <v>0.68</v>
      </c>
      <c r="I28" s="142">
        <v>0.4</v>
      </c>
      <c r="J28" s="142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2"/>
      <c r="I29" s="142"/>
      <c r="J29" s="142"/>
      <c r="K29" s="32"/>
    </row>
    <row r="30" spans="1:11" s="33" customFormat="1" ht="11.25" customHeight="1">
      <c r="A30" s="35" t="s">
        <v>22</v>
      </c>
      <c r="B30" s="29"/>
      <c r="C30" s="30">
        <v>156</v>
      </c>
      <c r="D30" s="30">
        <v>124</v>
      </c>
      <c r="E30" s="30">
        <v>90</v>
      </c>
      <c r="F30" s="31"/>
      <c r="G30" s="31"/>
      <c r="H30" s="142">
        <v>2.636</v>
      </c>
      <c r="I30" s="142">
        <v>1.984</v>
      </c>
      <c r="J30" s="142"/>
      <c r="K30" s="32"/>
    </row>
    <row r="31" spans="1:11" s="42" customFormat="1" ht="11.25" customHeight="1">
      <c r="A31" s="43" t="s">
        <v>23</v>
      </c>
      <c r="B31" s="37"/>
      <c r="C31" s="38">
        <v>174</v>
      </c>
      <c r="D31" s="38">
        <v>134</v>
      </c>
      <c r="E31" s="38">
        <v>107</v>
      </c>
      <c r="F31" s="39">
        <v>79.85074626865672</v>
      </c>
      <c r="G31" s="40"/>
      <c r="H31" s="143">
        <v>3.3160000000000003</v>
      </c>
      <c r="I31" s="144">
        <v>2.384</v>
      </c>
      <c r="J31" s="144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2"/>
      <c r="I32" s="142"/>
      <c r="J32" s="142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42"/>
      <c r="I33" s="142"/>
      <c r="J33" s="142"/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42"/>
      <c r="I34" s="142"/>
      <c r="J34" s="142"/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42"/>
      <c r="I35" s="142"/>
      <c r="J35" s="142"/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42"/>
      <c r="I36" s="142"/>
      <c r="J36" s="142"/>
      <c r="K36" s="32"/>
    </row>
    <row r="37" spans="1:11" s="42" customFormat="1" ht="11.25" customHeight="1">
      <c r="A37" s="36" t="s">
        <v>28</v>
      </c>
      <c r="B37" s="37"/>
      <c r="C37" s="38"/>
      <c r="D37" s="38"/>
      <c r="E37" s="38"/>
      <c r="F37" s="39"/>
      <c r="G37" s="40"/>
      <c r="H37" s="143"/>
      <c r="I37" s="144"/>
      <c r="J37" s="144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2"/>
      <c r="I38" s="142"/>
      <c r="J38" s="142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43"/>
      <c r="I39" s="144"/>
      <c r="J39" s="144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2"/>
      <c r="I40" s="142"/>
      <c r="J40" s="142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42"/>
      <c r="I41" s="142"/>
      <c r="J41" s="142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2"/>
      <c r="I42" s="142"/>
      <c r="J42" s="142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42"/>
      <c r="I43" s="142"/>
      <c r="J43" s="142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2"/>
      <c r="I44" s="142"/>
      <c r="J44" s="142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42"/>
      <c r="I45" s="142"/>
      <c r="J45" s="142"/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42"/>
      <c r="I46" s="142"/>
      <c r="J46" s="142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2"/>
      <c r="I47" s="142"/>
      <c r="J47" s="142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42"/>
      <c r="I48" s="142"/>
      <c r="J48" s="142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42"/>
      <c r="I49" s="142"/>
      <c r="J49" s="142"/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43"/>
      <c r="I50" s="144"/>
      <c r="J50" s="144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2"/>
      <c r="I51" s="142"/>
      <c r="J51" s="142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43"/>
      <c r="I52" s="144"/>
      <c r="J52" s="144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2"/>
      <c r="I53" s="142"/>
      <c r="J53" s="142"/>
      <c r="K53" s="32"/>
    </row>
    <row r="54" spans="1:11" s="33" customFormat="1" ht="11.25" customHeight="1">
      <c r="A54" s="35" t="s">
        <v>41</v>
      </c>
      <c r="B54" s="29"/>
      <c r="C54" s="30">
        <v>135</v>
      </c>
      <c r="D54" s="30">
        <v>195</v>
      </c>
      <c r="E54" s="30">
        <v>400</v>
      </c>
      <c r="F54" s="31"/>
      <c r="G54" s="31"/>
      <c r="H54" s="142">
        <v>6.075</v>
      </c>
      <c r="I54" s="142">
        <v>8.775</v>
      </c>
      <c r="J54" s="142"/>
      <c r="K54" s="32"/>
    </row>
    <row r="55" spans="1:11" s="33" customFormat="1" ht="11.25" customHeight="1">
      <c r="A55" s="35" t="s">
        <v>42</v>
      </c>
      <c r="B55" s="29"/>
      <c r="C55" s="30">
        <v>400</v>
      </c>
      <c r="D55" s="30">
        <v>300</v>
      </c>
      <c r="E55" s="30">
        <v>280</v>
      </c>
      <c r="F55" s="31"/>
      <c r="G55" s="31"/>
      <c r="H55" s="142">
        <v>16</v>
      </c>
      <c r="I55" s="142">
        <v>12</v>
      </c>
      <c r="J55" s="142"/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42"/>
      <c r="I56" s="142"/>
      <c r="J56" s="142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2"/>
      <c r="I57" s="142"/>
      <c r="J57" s="142"/>
      <c r="K57" s="32"/>
    </row>
    <row r="58" spans="1:11" s="33" customFormat="1" ht="11.25" customHeight="1">
      <c r="A58" s="35" t="s">
        <v>45</v>
      </c>
      <c r="B58" s="29"/>
      <c r="C58" s="30">
        <v>6</v>
      </c>
      <c r="D58" s="30">
        <v>8</v>
      </c>
      <c r="E58" s="30">
        <v>8</v>
      </c>
      <c r="F58" s="31"/>
      <c r="G58" s="31"/>
      <c r="H58" s="142">
        <v>0.154</v>
      </c>
      <c r="I58" s="142">
        <v>0.3</v>
      </c>
      <c r="J58" s="142"/>
      <c r="K58" s="32"/>
    </row>
    <row r="59" spans="1:11" s="42" customFormat="1" ht="11.25" customHeight="1">
      <c r="A59" s="36" t="s">
        <v>46</v>
      </c>
      <c r="B59" s="37"/>
      <c r="C59" s="38">
        <v>541</v>
      </c>
      <c r="D59" s="38">
        <v>503</v>
      </c>
      <c r="E59" s="38">
        <v>688</v>
      </c>
      <c r="F59" s="39">
        <v>136.779324055666</v>
      </c>
      <c r="G59" s="40"/>
      <c r="H59" s="143">
        <v>22.229</v>
      </c>
      <c r="I59" s="144">
        <v>21.075</v>
      </c>
      <c r="J59" s="144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2"/>
      <c r="I60" s="142"/>
      <c r="J60" s="142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42"/>
      <c r="I61" s="142"/>
      <c r="J61" s="142"/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42"/>
      <c r="I62" s="142"/>
      <c r="J62" s="142"/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42"/>
      <c r="I63" s="142"/>
      <c r="J63" s="142"/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43"/>
      <c r="I64" s="144"/>
      <c r="J64" s="144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2"/>
      <c r="I65" s="142"/>
      <c r="J65" s="142"/>
      <c r="K65" s="32"/>
    </row>
    <row r="66" spans="1:11" s="42" customFormat="1" ht="11.25" customHeight="1">
      <c r="A66" s="36" t="s">
        <v>51</v>
      </c>
      <c r="B66" s="37"/>
      <c r="C66" s="38">
        <v>427</v>
      </c>
      <c r="D66" s="38">
        <v>416</v>
      </c>
      <c r="E66" s="38">
        <v>65</v>
      </c>
      <c r="F66" s="39">
        <v>15.625</v>
      </c>
      <c r="G66" s="40"/>
      <c r="H66" s="143">
        <v>34.16</v>
      </c>
      <c r="I66" s="144">
        <v>35.2</v>
      </c>
      <c r="J66" s="144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2"/>
      <c r="I67" s="142"/>
      <c r="J67" s="142"/>
      <c r="K67" s="32"/>
    </row>
    <row r="68" spans="1:11" s="33" customFormat="1" ht="11.25" customHeight="1">
      <c r="A68" s="35" t="s">
        <v>52</v>
      </c>
      <c r="B68" s="29"/>
      <c r="C68" s="30">
        <v>470</v>
      </c>
      <c r="D68" s="30">
        <v>500</v>
      </c>
      <c r="E68" s="30">
        <v>465</v>
      </c>
      <c r="F68" s="31"/>
      <c r="G68" s="31"/>
      <c r="H68" s="142">
        <v>18.5</v>
      </c>
      <c r="I68" s="142">
        <v>20</v>
      </c>
      <c r="J68" s="142"/>
      <c r="K68" s="32"/>
    </row>
    <row r="69" spans="1:11" s="33" customFormat="1" ht="11.25" customHeight="1">
      <c r="A69" s="35" t="s">
        <v>53</v>
      </c>
      <c r="B69" s="29"/>
      <c r="C69" s="30">
        <v>220</v>
      </c>
      <c r="D69" s="30">
        <v>170</v>
      </c>
      <c r="E69" s="30">
        <v>130</v>
      </c>
      <c r="F69" s="31"/>
      <c r="G69" s="31"/>
      <c r="H69" s="142">
        <v>8.5</v>
      </c>
      <c r="I69" s="142">
        <v>7</v>
      </c>
      <c r="J69" s="142"/>
      <c r="K69" s="32"/>
    </row>
    <row r="70" spans="1:11" s="42" customFormat="1" ht="11.25" customHeight="1">
      <c r="A70" s="36" t="s">
        <v>54</v>
      </c>
      <c r="B70" s="37"/>
      <c r="C70" s="38">
        <v>690</v>
      </c>
      <c r="D70" s="38">
        <v>670</v>
      </c>
      <c r="E70" s="38">
        <v>595</v>
      </c>
      <c r="F70" s="39">
        <v>88.80597014925372</v>
      </c>
      <c r="G70" s="40"/>
      <c r="H70" s="143">
        <v>27</v>
      </c>
      <c r="I70" s="144">
        <v>27</v>
      </c>
      <c r="J70" s="144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2"/>
      <c r="I71" s="142"/>
      <c r="J71" s="142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42"/>
      <c r="I72" s="142"/>
      <c r="J72" s="142"/>
      <c r="K72" s="32"/>
    </row>
    <row r="73" spans="1:11" s="33" customFormat="1" ht="11.25" customHeight="1">
      <c r="A73" s="35" t="s">
        <v>56</v>
      </c>
      <c r="B73" s="29"/>
      <c r="C73" s="30"/>
      <c r="D73" s="30"/>
      <c r="E73" s="30"/>
      <c r="F73" s="31"/>
      <c r="G73" s="31"/>
      <c r="H73" s="142"/>
      <c r="I73" s="142"/>
      <c r="J73" s="142"/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42"/>
      <c r="I74" s="142"/>
      <c r="J74" s="142"/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42"/>
      <c r="I75" s="142"/>
      <c r="J75" s="142"/>
      <c r="K75" s="32"/>
    </row>
    <row r="76" spans="1:11" s="33" customFormat="1" ht="11.25" customHeight="1">
      <c r="A76" s="35" t="s">
        <v>59</v>
      </c>
      <c r="B76" s="29"/>
      <c r="C76" s="30">
        <v>6</v>
      </c>
      <c r="D76" s="30"/>
      <c r="E76" s="30"/>
      <c r="F76" s="31"/>
      <c r="G76" s="31"/>
      <c r="H76" s="142">
        <v>0.195</v>
      </c>
      <c r="I76" s="142"/>
      <c r="J76" s="142"/>
      <c r="K76" s="32"/>
    </row>
    <row r="77" spans="1:11" s="33" customFormat="1" ht="11.25" customHeight="1">
      <c r="A77" s="35" t="s">
        <v>60</v>
      </c>
      <c r="B77" s="29"/>
      <c r="C77" s="30">
        <v>21</v>
      </c>
      <c r="D77" s="30">
        <v>27</v>
      </c>
      <c r="E77" s="30"/>
      <c r="F77" s="31"/>
      <c r="G77" s="31"/>
      <c r="H77" s="142">
        <v>0.735</v>
      </c>
      <c r="I77" s="142">
        <v>0.945</v>
      </c>
      <c r="J77" s="142"/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42"/>
      <c r="I78" s="142"/>
      <c r="J78" s="142"/>
      <c r="K78" s="32"/>
    </row>
    <row r="79" spans="1:11" s="33" customFormat="1" ht="11.25" customHeight="1">
      <c r="A79" s="35" t="s">
        <v>62</v>
      </c>
      <c r="B79" s="29"/>
      <c r="C79" s="30">
        <v>8</v>
      </c>
      <c r="D79" s="30"/>
      <c r="E79" s="30"/>
      <c r="F79" s="31"/>
      <c r="G79" s="31"/>
      <c r="H79" s="142">
        <v>0.29</v>
      </c>
      <c r="I79" s="142"/>
      <c r="J79" s="142"/>
      <c r="K79" s="32"/>
    </row>
    <row r="80" spans="1:11" s="42" customFormat="1" ht="11.25" customHeight="1">
      <c r="A80" s="43" t="s">
        <v>63</v>
      </c>
      <c r="B80" s="37"/>
      <c r="C80" s="38">
        <v>35</v>
      </c>
      <c r="D80" s="38">
        <v>27</v>
      </c>
      <c r="E80" s="38"/>
      <c r="F80" s="39"/>
      <c r="G80" s="40"/>
      <c r="H80" s="143">
        <v>1.22</v>
      </c>
      <c r="I80" s="144">
        <v>0.945</v>
      </c>
      <c r="J80" s="144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2"/>
      <c r="I81" s="142"/>
      <c r="J81" s="142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42"/>
      <c r="I82" s="142"/>
      <c r="J82" s="142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42"/>
      <c r="I83" s="142"/>
      <c r="J83" s="142"/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43"/>
      <c r="I84" s="144"/>
      <c r="J84" s="144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2"/>
      <c r="I85" s="142"/>
      <c r="J85" s="142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5"/>
      <c r="I86" s="146"/>
      <c r="J86" s="146"/>
      <c r="K86" s="50"/>
    </row>
    <row r="87" spans="1:11" s="42" customFormat="1" ht="11.25" customHeight="1">
      <c r="A87" s="51" t="s">
        <v>67</v>
      </c>
      <c r="B87" s="52"/>
      <c r="C87" s="53">
        <v>3012</v>
      </c>
      <c r="D87" s="53">
        <v>2790</v>
      </c>
      <c r="E87" s="53">
        <v>2490</v>
      </c>
      <c r="F87" s="54">
        <f>IF(D87&gt;0,100*E87/D87,0)</f>
        <v>89.24731182795699</v>
      </c>
      <c r="G87" s="40"/>
      <c r="H87" s="147">
        <v>123.078</v>
      </c>
      <c r="I87" s="148">
        <v>116.774</v>
      </c>
      <c r="J87" s="148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3" useFirstPageNumber="1" horizontalDpi="600" verticalDpi="600" orientation="portrait" paperSize="9" scale="72" r:id="rId1"/>
  <headerFooter alignWithMargins="0">
    <oddFooter>&amp;C&amp;P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 codeName="Hoja46"/>
  <dimension ref="A1:K625"/>
  <sheetViews>
    <sheetView view="pageBreakPreview" zoomScale="94" zoomScaleSheetLayoutView="94" zoomScalePageLayoutView="0" workbookViewId="0" topLeftCell="A1">
      <selection activeCell="F18" sqref="F18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6" t="s">
        <v>0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</row>
    <row r="2" spans="1:11" s="1" customFormat="1" ht="11.25" customHeight="1">
      <c r="A2" s="3" t="s">
        <v>104</v>
      </c>
      <c r="B2" s="4"/>
      <c r="C2" s="4"/>
      <c r="D2" s="4"/>
      <c r="E2" s="5"/>
      <c r="F2" s="4"/>
      <c r="G2" s="4"/>
      <c r="H2" s="4"/>
      <c r="I2" s="6"/>
      <c r="J2" s="187" t="s">
        <v>69</v>
      </c>
      <c r="K2" s="187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8" t="s">
        <v>2</v>
      </c>
      <c r="D4" s="189"/>
      <c r="E4" s="189"/>
      <c r="F4" s="190"/>
      <c r="G4" s="9"/>
      <c r="H4" s="191" t="s">
        <v>3</v>
      </c>
      <c r="I4" s="192"/>
      <c r="J4" s="192"/>
      <c r="K4" s="193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2017</v>
      </c>
      <c r="D6" s="16">
        <f>E6-1</f>
        <v>2018</v>
      </c>
      <c r="E6" s="16">
        <v>2019</v>
      </c>
      <c r="F6" s="17">
        <f>E6</f>
        <v>2019</v>
      </c>
      <c r="G6" s="18"/>
      <c r="H6" s="15">
        <f>J6-2</f>
        <v>2017</v>
      </c>
      <c r="I6" s="16">
        <f>J6-1</f>
        <v>2018</v>
      </c>
      <c r="J6" s="16">
        <v>2019</v>
      </c>
      <c r="K6" s="17">
        <f>J6</f>
        <v>2019</v>
      </c>
    </row>
    <row r="7" spans="1:11" s="10" customFormat="1" ht="11.25" customHeight="1" thickBot="1">
      <c r="A7" s="19"/>
      <c r="B7" s="8"/>
      <c r="C7" s="20" t="s">
        <v>309</v>
      </c>
      <c r="D7" s="21" t="s">
        <v>6</v>
      </c>
      <c r="E7" s="21">
        <v>6</v>
      </c>
      <c r="F7" s="22" t="str">
        <f>CONCATENATE(D6,"=100")</f>
        <v>2018=100</v>
      </c>
      <c r="G7" s="23"/>
      <c r="H7" s="20" t="s">
        <v>309</v>
      </c>
      <c r="I7" s="21" t="s">
        <v>6</v>
      </c>
      <c r="J7" s="21">
        <v>6</v>
      </c>
      <c r="K7" s="22" t="str">
        <f>CONCATENATE(I6,"=100")</f>
        <v>2018=100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69</v>
      </c>
      <c r="D9" s="30">
        <v>28</v>
      </c>
      <c r="E9" s="30">
        <v>27</v>
      </c>
      <c r="F9" s="31"/>
      <c r="G9" s="31"/>
      <c r="H9" s="142">
        <v>1.779</v>
      </c>
      <c r="I9" s="142">
        <v>0.721</v>
      </c>
      <c r="J9" s="142">
        <v>0.7</v>
      </c>
      <c r="K9" s="32"/>
    </row>
    <row r="10" spans="1:11" s="33" customFormat="1" ht="11.25" customHeight="1">
      <c r="A10" s="35" t="s">
        <v>8</v>
      </c>
      <c r="B10" s="29"/>
      <c r="C10" s="30">
        <v>7</v>
      </c>
      <c r="D10" s="30">
        <v>59</v>
      </c>
      <c r="E10" s="30">
        <v>53</v>
      </c>
      <c r="F10" s="31"/>
      <c r="G10" s="31"/>
      <c r="H10" s="142">
        <v>0.181</v>
      </c>
      <c r="I10" s="142">
        <v>1.441</v>
      </c>
      <c r="J10" s="142">
        <v>1.298</v>
      </c>
      <c r="K10" s="32"/>
    </row>
    <row r="11" spans="1:11" s="33" customFormat="1" ht="11.25" customHeight="1">
      <c r="A11" s="28" t="s">
        <v>9</v>
      </c>
      <c r="B11" s="29"/>
      <c r="C11" s="30">
        <v>12</v>
      </c>
      <c r="D11" s="30">
        <v>8</v>
      </c>
      <c r="E11" s="30">
        <v>11</v>
      </c>
      <c r="F11" s="31"/>
      <c r="G11" s="31"/>
      <c r="H11" s="142">
        <v>0.263</v>
      </c>
      <c r="I11" s="142">
        <v>0.118</v>
      </c>
      <c r="J11" s="142">
        <v>0.261</v>
      </c>
      <c r="K11" s="32"/>
    </row>
    <row r="12" spans="1:11" s="33" customFormat="1" ht="11.25" customHeight="1">
      <c r="A12" s="35" t="s">
        <v>10</v>
      </c>
      <c r="B12" s="29"/>
      <c r="C12" s="30">
        <v>17</v>
      </c>
      <c r="D12" s="30">
        <v>20</v>
      </c>
      <c r="E12" s="30">
        <v>16</v>
      </c>
      <c r="F12" s="31"/>
      <c r="G12" s="31"/>
      <c r="H12" s="142">
        <v>0.413</v>
      </c>
      <c r="I12" s="142">
        <v>0.529</v>
      </c>
      <c r="J12" s="142">
        <v>0.475</v>
      </c>
      <c r="K12" s="32"/>
    </row>
    <row r="13" spans="1:11" s="42" customFormat="1" ht="11.25" customHeight="1">
      <c r="A13" s="36" t="s">
        <v>11</v>
      </c>
      <c r="B13" s="37"/>
      <c r="C13" s="38">
        <v>105</v>
      </c>
      <c r="D13" s="38">
        <v>115</v>
      </c>
      <c r="E13" s="38">
        <v>107</v>
      </c>
      <c r="F13" s="39">
        <v>93.04347826086956</v>
      </c>
      <c r="G13" s="40"/>
      <c r="H13" s="143">
        <v>2.6359999999999997</v>
      </c>
      <c r="I13" s="144">
        <v>2.8089999999999997</v>
      </c>
      <c r="J13" s="144">
        <v>2.734</v>
      </c>
      <c r="K13" s="41">
        <v>97.33001067995728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2"/>
      <c r="I14" s="142"/>
      <c r="J14" s="142"/>
      <c r="K14" s="32"/>
    </row>
    <row r="15" spans="1:11" s="42" customFormat="1" ht="11.25" customHeight="1">
      <c r="A15" s="36" t="s">
        <v>12</v>
      </c>
      <c r="B15" s="37"/>
      <c r="C15" s="38">
        <v>4</v>
      </c>
      <c r="D15" s="38">
        <v>4</v>
      </c>
      <c r="E15" s="38">
        <v>11</v>
      </c>
      <c r="F15" s="39">
        <v>275</v>
      </c>
      <c r="G15" s="40"/>
      <c r="H15" s="143">
        <v>0.024</v>
      </c>
      <c r="I15" s="144">
        <v>0.02</v>
      </c>
      <c r="J15" s="144">
        <v>0.052</v>
      </c>
      <c r="K15" s="41">
        <v>260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2"/>
      <c r="I16" s="142"/>
      <c r="J16" s="142"/>
      <c r="K16" s="32"/>
    </row>
    <row r="17" spans="1:11" s="42" customFormat="1" ht="11.25" customHeight="1">
      <c r="A17" s="36" t="s">
        <v>13</v>
      </c>
      <c r="B17" s="37"/>
      <c r="C17" s="38">
        <v>4</v>
      </c>
      <c r="D17" s="38">
        <v>1</v>
      </c>
      <c r="E17" s="38">
        <v>1</v>
      </c>
      <c r="F17" s="39">
        <v>100</v>
      </c>
      <c r="G17" s="40"/>
      <c r="H17" s="143">
        <v>0.047</v>
      </c>
      <c r="I17" s="144">
        <v>0.034</v>
      </c>
      <c r="J17" s="144">
        <v>0.001</v>
      </c>
      <c r="K17" s="41">
        <v>2.941176470588235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2"/>
      <c r="I18" s="142"/>
      <c r="J18" s="142"/>
      <c r="K18" s="32"/>
    </row>
    <row r="19" spans="1:11" s="33" customFormat="1" ht="11.25" customHeight="1">
      <c r="A19" s="28" t="s">
        <v>14</v>
      </c>
      <c r="B19" s="29"/>
      <c r="C19" s="30">
        <v>2</v>
      </c>
      <c r="D19" s="30"/>
      <c r="E19" s="30"/>
      <c r="F19" s="31"/>
      <c r="G19" s="31"/>
      <c r="H19" s="142">
        <v>0.012</v>
      </c>
      <c r="I19" s="142"/>
      <c r="J19" s="142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2"/>
      <c r="I20" s="142"/>
      <c r="J20" s="142"/>
      <c r="K20" s="32"/>
    </row>
    <row r="21" spans="1:11" s="33" customFormat="1" ht="11.25" customHeight="1">
      <c r="A21" s="35" t="s">
        <v>16</v>
      </c>
      <c r="B21" s="29"/>
      <c r="C21" s="30">
        <v>2</v>
      </c>
      <c r="D21" s="30"/>
      <c r="E21" s="30"/>
      <c r="F21" s="31"/>
      <c r="G21" s="31"/>
      <c r="H21" s="142">
        <v>0.01</v>
      </c>
      <c r="I21" s="142"/>
      <c r="J21" s="142"/>
      <c r="K21" s="32"/>
    </row>
    <row r="22" spans="1:11" s="42" customFormat="1" ht="11.25" customHeight="1">
      <c r="A22" s="36" t="s">
        <v>17</v>
      </c>
      <c r="B22" s="37"/>
      <c r="C22" s="38">
        <v>4</v>
      </c>
      <c r="D22" s="38"/>
      <c r="E22" s="38"/>
      <c r="F22" s="39"/>
      <c r="G22" s="40"/>
      <c r="H22" s="143">
        <v>0.022</v>
      </c>
      <c r="I22" s="144"/>
      <c r="J22" s="144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2"/>
      <c r="I23" s="142"/>
      <c r="J23" s="142"/>
      <c r="K23" s="32"/>
    </row>
    <row r="24" spans="1:11" s="42" customFormat="1" ht="11.25" customHeight="1">
      <c r="A24" s="36" t="s">
        <v>18</v>
      </c>
      <c r="B24" s="37"/>
      <c r="C24" s="38">
        <v>1</v>
      </c>
      <c r="D24" s="38">
        <v>2</v>
      </c>
      <c r="E24" s="38">
        <v>2</v>
      </c>
      <c r="F24" s="39">
        <v>100</v>
      </c>
      <c r="G24" s="40"/>
      <c r="H24" s="143">
        <v>0.003</v>
      </c>
      <c r="I24" s="144">
        <v>0.005</v>
      </c>
      <c r="J24" s="144">
        <v>0.005</v>
      </c>
      <c r="K24" s="41">
        <v>100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2"/>
      <c r="I25" s="142"/>
      <c r="J25" s="142"/>
      <c r="K25" s="32"/>
    </row>
    <row r="26" spans="1:11" s="42" customFormat="1" ht="11.25" customHeight="1">
      <c r="A26" s="36" t="s">
        <v>19</v>
      </c>
      <c r="B26" s="37"/>
      <c r="C26" s="38">
        <v>1</v>
      </c>
      <c r="D26" s="38">
        <v>2</v>
      </c>
      <c r="E26" s="38">
        <v>1</v>
      </c>
      <c r="F26" s="39">
        <v>50</v>
      </c>
      <c r="G26" s="40"/>
      <c r="H26" s="143">
        <v>0.004</v>
      </c>
      <c r="I26" s="144">
        <v>0.008</v>
      </c>
      <c r="J26" s="144">
        <v>0.004</v>
      </c>
      <c r="K26" s="41">
        <v>50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2"/>
      <c r="I27" s="142"/>
      <c r="J27" s="142"/>
      <c r="K27" s="32"/>
    </row>
    <row r="28" spans="1:11" s="33" customFormat="1" ht="11.25" customHeight="1">
      <c r="A28" s="35" t="s">
        <v>20</v>
      </c>
      <c r="B28" s="29"/>
      <c r="C28" s="30">
        <v>7</v>
      </c>
      <c r="D28" s="30">
        <v>9</v>
      </c>
      <c r="E28" s="30">
        <v>10</v>
      </c>
      <c r="F28" s="31"/>
      <c r="G28" s="31"/>
      <c r="H28" s="142">
        <v>0.168</v>
      </c>
      <c r="I28" s="142">
        <v>0.284</v>
      </c>
      <c r="J28" s="142">
        <v>0.305</v>
      </c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2"/>
      <c r="I29" s="142"/>
      <c r="J29" s="142"/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42"/>
      <c r="I30" s="142"/>
      <c r="J30" s="142"/>
      <c r="K30" s="32"/>
    </row>
    <row r="31" spans="1:11" s="42" customFormat="1" ht="11.25" customHeight="1">
      <c r="A31" s="43" t="s">
        <v>23</v>
      </c>
      <c r="B31" s="37"/>
      <c r="C31" s="38">
        <v>7</v>
      </c>
      <c r="D31" s="38">
        <v>9</v>
      </c>
      <c r="E31" s="38">
        <v>10</v>
      </c>
      <c r="F31" s="39">
        <v>111.11111111111111</v>
      </c>
      <c r="G31" s="40"/>
      <c r="H31" s="143">
        <v>0.168</v>
      </c>
      <c r="I31" s="144">
        <v>0.284</v>
      </c>
      <c r="J31" s="144">
        <v>0.305</v>
      </c>
      <c r="K31" s="41">
        <v>107.3943661971831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2"/>
      <c r="I32" s="142"/>
      <c r="J32" s="142"/>
      <c r="K32" s="32"/>
    </row>
    <row r="33" spans="1:11" s="33" customFormat="1" ht="11.25" customHeight="1">
      <c r="A33" s="35" t="s">
        <v>24</v>
      </c>
      <c r="B33" s="29"/>
      <c r="C33" s="30">
        <v>57</v>
      </c>
      <c r="D33" s="30">
        <v>50</v>
      </c>
      <c r="E33" s="30">
        <v>57</v>
      </c>
      <c r="F33" s="31"/>
      <c r="G33" s="31"/>
      <c r="H33" s="142">
        <v>1.869</v>
      </c>
      <c r="I33" s="142">
        <v>1.64</v>
      </c>
      <c r="J33" s="142">
        <v>1.9</v>
      </c>
      <c r="K33" s="32"/>
    </row>
    <row r="34" spans="1:11" s="33" customFormat="1" ht="11.25" customHeight="1">
      <c r="A34" s="35" t="s">
        <v>25</v>
      </c>
      <c r="B34" s="29"/>
      <c r="C34" s="30">
        <v>32</v>
      </c>
      <c r="D34" s="30">
        <v>30</v>
      </c>
      <c r="E34" s="30">
        <v>20</v>
      </c>
      <c r="F34" s="31"/>
      <c r="G34" s="31"/>
      <c r="H34" s="142">
        <v>1.069</v>
      </c>
      <c r="I34" s="142">
        <v>1</v>
      </c>
      <c r="J34" s="142">
        <v>0.75</v>
      </c>
      <c r="K34" s="32"/>
    </row>
    <row r="35" spans="1:11" s="33" customFormat="1" ht="11.25" customHeight="1">
      <c r="A35" s="35" t="s">
        <v>26</v>
      </c>
      <c r="B35" s="29"/>
      <c r="C35" s="30">
        <v>3</v>
      </c>
      <c r="D35" s="30">
        <v>3</v>
      </c>
      <c r="E35" s="30">
        <v>2</v>
      </c>
      <c r="F35" s="31"/>
      <c r="G35" s="31"/>
      <c r="H35" s="142">
        <v>0.033</v>
      </c>
      <c r="I35" s="142">
        <v>0.03</v>
      </c>
      <c r="J35" s="142">
        <v>0.02</v>
      </c>
      <c r="K35" s="32"/>
    </row>
    <row r="36" spans="1:11" s="33" customFormat="1" ht="11.25" customHeight="1">
      <c r="A36" s="35" t="s">
        <v>27</v>
      </c>
      <c r="B36" s="29"/>
      <c r="C36" s="30">
        <v>2</v>
      </c>
      <c r="D36" s="30">
        <v>2</v>
      </c>
      <c r="E36" s="30">
        <v>2</v>
      </c>
      <c r="F36" s="31"/>
      <c r="G36" s="31"/>
      <c r="H36" s="142">
        <v>0.05</v>
      </c>
      <c r="I36" s="142">
        <v>0.049</v>
      </c>
      <c r="J36" s="142">
        <v>0.028</v>
      </c>
      <c r="K36" s="32"/>
    </row>
    <row r="37" spans="1:11" s="42" customFormat="1" ht="11.25" customHeight="1">
      <c r="A37" s="36" t="s">
        <v>28</v>
      </c>
      <c r="B37" s="37"/>
      <c r="C37" s="38">
        <v>94</v>
      </c>
      <c r="D37" s="38">
        <v>85</v>
      </c>
      <c r="E37" s="38">
        <v>81</v>
      </c>
      <c r="F37" s="39">
        <v>95.29411764705883</v>
      </c>
      <c r="G37" s="40"/>
      <c r="H37" s="143">
        <v>3.0209999999999995</v>
      </c>
      <c r="I37" s="144">
        <v>2.7189999999999994</v>
      </c>
      <c r="J37" s="144">
        <v>2.698</v>
      </c>
      <c r="K37" s="41">
        <v>99.22765722692169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2"/>
      <c r="I38" s="142"/>
      <c r="J38" s="142"/>
      <c r="K38" s="32"/>
    </row>
    <row r="39" spans="1:11" s="42" customFormat="1" ht="11.25" customHeight="1">
      <c r="A39" s="36" t="s">
        <v>29</v>
      </c>
      <c r="B39" s="37"/>
      <c r="C39" s="38">
        <v>10</v>
      </c>
      <c r="D39" s="38">
        <v>10</v>
      </c>
      <c r="E39" s="38">
        <v>25</v>
      </c>
      <c r="F39" s="39">
        <v>250</v>
      </c>
      <c r="G39" s="40"/>
      <c r="H39" s="143">
        <v>0.108</v>
      </c>
      <c r="I39" s="144">
        <v>0.1</v>
      </c>
      <c r="J39" s="144">
        <v>0.32</v>
      </c>
      <c r="K39" s="41">
        <v>320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2"/>
      <c r="I40" s="142"/>
      <c r="J40" s="142"/>
      <c r="K40" s="32"/>
    </row>
    <row r="41" spans="1:11" s="33" customFormat="1" ht="11.25" customHeight="1">
      <c r="A41" s="28" t="s">
        <v>30</v>
      </c>
      <c r="B41" s="29"/>
      <c r="C41" s="30">
        <v>28</v>
      </c>
      <c r="D41" s="30">
        <v>34</v>
      </c>
      <c r="E41" s="30">
        <v>39</v>
      </c>
      <c r="F41" s="31"/>
      <c r="G41" s="31"/>
      <c r="H41" s="142">
        <v>0.42</v>
      </c>
      <c r="I41" s="142">
        <v>0.85</v>
      </c>
      <c r="J41" s="142">
        <v>0.979</v>
      </c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2"/>
      <c r="I42" s="142"/>
      <c r="J42" s="142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42"/>
      <c r="I43" s="142"/>
      <c r="J43" s="142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2"/>
      <c r="I44" s="142"/>
      <c r="J44" s="142"/>
      <c r="K44" s="32"/>
    </row>
    <row r="45" spans="1:11" s="33" customFormat="1" ht="11.25" customHeight="1">
      <c r="A45" s="35" t="s">
        <v>34</v>
      </c>
      <c r="B45" s="29"/>
      <c r="C45" s="30">
        <v>2</v>
      </c>
      <c r="D45" s="30">
        <v>6</v>
      </c>
      <c r="E45" s="30">
        <v>6</v>
      </c>
      <c r="F45" s="31"/>
      <c r="G45" s="31"/>
      <c r="H45" s="142">
        <v>0.026</v>
      </c>
      <c r="I45" s="142">
        <v>0.09</v>
      </c>
      <c r="J45" s="142">
        <v>0.096</v>
      </c>
      <c r="K45" s="32"/>
    </row>
    <row r="46" spans="1:11" s="33" customFormat="1" ht="11.25" customHeight="1">
      <c r="A46" s="35" t="s">
        <v>35</v>
      </c>
      <c r="B46" s="29"/>
      <c r="C46" s="30">
        <v>42</v>
      </c>
      <c r="D46" s="30">
        <v>65</v>
      </c>
      <c r="E46" s="30">
        <v>52</v>
      </c>
      <c r="F46" s="31"/>
      <c r="G46" s="31"/>
      <c r="H46" s="142">
        <v>0.672</v>
      </c>
      <c r="I46" s="142">
        <v>1.04</v>
      </c>
      <c r="J46" s="142">
        <v>0.832</v>
      </c>
      <c r="K46" s="32"/>
    </row>
    <row r="47" spans="1:11" s="33" customFormat="1" ht="11.25" customHeight="1">
      <c r="A47" s="35" t="s">
        <v>36</v>
      </c>
      <c r="B47" s="29"/>
      <c r="C47" s="30">
        <v>11</v>
      </c>
      <c r="D47" s="30">
        <v>9</v>
      </c>
      <c r="E47" s="30">
        <v>17</v>
      </c>
      <c r="F47" s="31"/>
      <c r="G47" s="31"/>
      <c r="H47" s="142">
        <v>0.33</v>
      </c>
      <c r="I47" s="142">
        <v>0.27</v>
      </c>
      <c r="J47" s="142">
        <v>0.51</v>
      </c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42"/>
      <c r="I48" s="142"/>
      <c r="J48" s="142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42"/>
      <c r="I49" s="142"/>
      <c r="J49" s="142"/>
      <c r="K49" s="32"/>
    </row>
    <row r="50" spans="1:11" s="42" customFormat="1" ht="11.25" customHeight="1">
      <c r="A50" s="43" t="s">
        <v>39</v>
      </c>
      <c r="B50" s="37"/>
      <c r="C50" s="38">
        <v>83</v>
      </c>
      <c r="D50" s="38">
        <v>114</v>
      </c>
      <c r="E50" s="38">
        <v>114</v>
      </c>
      <c r="F50" s="39">
        <v>100</v>
      </c>
      <c r="G50" s="40"/>
      <c r="H50" s="143">
        <v>1.4480000000000002</v>
      </c>
      <c r="I50" s="144">
        <v>2.25</v>
      </c>
      <c r="J50" s="144">
        <v>2.417</v>
      </c>
      <c r="K50" s="41">
        <v>107.42222222222222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2"/>
      <c r="I51" s="142"/>
      <c r="J51" s="142"/>
      <c r="K51" s="32"/>
    </row>
    <row r="52" spans="1:11" s="42" customFormat="1" ht="11.25" customHeight="1">
      <c r="A52" s="36" t="s">
        <v>40</v>
      </c>
      <c r="B52" s="37"/>
      <c r="C52" s="38">
        <v>16</v>
      </c>
      <c r="D52" s="38">
        <v>16</v>
      </c>
      <c r="E52" s="38">
        <v>16</v>
      </c>
      <c r="F52" s="39">
        <v>100</v>
      </c>
      <c r="G52" s="40"/>
      <c r="H52" s="143">
        <v>0.24</v>
      </c>
      <c r="I52" s="144">
        <v>0.24</v>
      </c>
      <c r="J52" s="144">
        <v>0.24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2"/>
      <c r="I53" s="142"/>
      <c r="J53" s="142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42"/>
      <c r="I54" s="142"/>
      <c r="J54" s="142"/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42"/>
      <c r="I55" s="142"/>
      <c r="J55" s="142"/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42"/>
      <c r="I56" s="142"/>
      <c r="J56" s="142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2"/>
      <c r="I57" s="142"/>
      <c r="J57" s="142"/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42"/>
      <c r="I58" s="142"/>
      <c r="J58" s="142"/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43"/>
      <c r="I59" s="144"/>
      <c r="J59" s="144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2"/>
      <c r="I60" s="142"/>
      <c r="J60" s="142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42"/>
      <c r="I61" s="142"/>
      <c r="J61" s="142"/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42"/>
      <c r="I62" s="142"/>
      <c r="J62" s="142"/>
      <c r="K62" s="32"/>
    </row>
    <row r="63" spans="1:11" s="33" customFormat="1" ht="11.25" customHeight="1">
      <c r="A63" s="35" t="s">
        <v>49</v>
      </c>
      <c r="B63" s="29"/>
      <c r="C63" s="30">
        <v>4</v>
      </c>
      <c r="D63" s="30">
        <v>4</v>
      </c>
      <c r="E63" s="30">
        <v>3</v>
      </c>
      <c r="F63" s="31"/>
      <c r="G63" s="31"/>
      <c r="H63" s="142">
        <v>0.116</v>
      </c>
      <c r="I63" s="142">
        <v>0.116</v>
      </c>
      <c r="J63" s="142">
        <v>0.116</v>
      </c>
      <c r="K63" s="32"/>
    </row>
    <row r="64" spans="1:11" s="42" customFormat="1" ht="11.25" customHeight="1">
      <c r="A64" s="36" t="s">
        <v>50</v>
      </c>
      <c r="B64" s="37"/>
      <c r="C64" s="38">
        <v>4</v>
      </c>
      <c r="D64" s="38">
        <v>4</v>
      </c>
      <c r="E64" s="38">
        <v>3</v>
      </c>
      <c r="F64" s="39">
        <v>75</v>
      </c>
      <c r="G64" s="40"/>
      <c r="H64" s="143">
        <v>0.116</v>
      </c>
      <c r="I64" s="144">
        <v>0.116</v>
      </c>
      <c r="J64" s="144">
        <v>0.116</v>
      </c>
      <c r="K64" s="41">
        <v>100.00000000000001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2"/>
      <c r="I65" s="142"/>
      <c r="J65" s="142"/>
      <c r="K65" s="32"/>
    </row>
    <row r="66" spans="1:11" s="42" customFormat="1" ht="11.25" customHeight="1">
      <c r="A66" s="36" t="s">
        <v>51</v>
      </c>
      <c r="B66" s="37"/>
      <c r="C66" s="38"/>
      <c r="D66" s="38">
        <v>1</v>
      </c>
      <c r="E66" s="38"/>
      <c r="F66" s="39"/>
      <c r="G66" s="40"/>
      <c r="H66" s="143"/>
      <c r="I66" s="144">
        <v>0.015</v>
      </c>
      <c r="J66" s="144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2"/>
      <c r="I67" s="142"/>
      <c r="J67" s="142"/>
      <c r="K67" s="32"/>
    </row>
    <row r="68" spans="1:11" s="33" customFormat="1" ht="11.25" customHeight="1">
      <c r="A68" s="35" t="s">
        <v>52</v>
      </c>
      <c r="B68" s="29"/>
      <c r="C68" s="30">
        <v>1</v>
      </c>
      <c r="D68" s="30"/>
      <c r="E68" s="30"/>
      <c r="F68" s="31"/>
      <c r="G68" s="31"/>
      <c r="H68" s="142">
        <v>0.015</v>
      </c>
      <c r="I68" s="142"/>
      <c r="J68" s="142"/>
      <c r="K68" s="32"/>
    </row>
    <row r="69" spans="1:11" s="33" customFormat="1" ht="11.25" customHeight="1">
      <c r="A69" s="35" t="s">
        <v>53</v>
      </c>
      <c r="B69" s="29"/>
      <c r="C69" s="30">
        <v>21</v>
      </c>
      <c r="D69" s="30"/>
      <c r="E69" s="30"/>
      <c r="F69" s="31"/>
      <c r="G69" s="31"/>
      <c r="H69" s="142">
        <v>0.525</v>
      </c>
      <c r="I69" s="142"/>
      <c r="J69" s="142"/>
      <c r="K69" s="32"/>
    </row>
    <row r="70" spans="1:11" s="42" customFormat="1" ht="11.25" customHeight="1">
      <c r="A70" s="36" t="s">
        <v>54</v>
      </c>
      <c r="B70" s="37"/>
      <c r="C70" s="38">
        <v>22</v>
      </c>
      <c r="D70" s="38"/>
      <c r="E70" s="38"/>
      <c r="F70" s="39"/>
      <c r="G70" s="40"/>
      <c r="H70" s="143">
        <v>0.54</v>
      </c>
      <c r="I70" s="144"/>
      <c r="J70" s="144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2"/>
      <c r="I71" s="142"/>
      <c r="J71" s="142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42"/>
      <c r="I72" s="142"/>
      <c r="J72" s="142"/>
      <c r="K72" s="32"/>
    </row>
    <row r="73" spans="1:11" s="33" customFormat="1" ht="11.25" customHeight="1">
      <c r="A73" s="35" t="s">
        <v>56</v>
      </c>
      <c r="B73" s="29"/>
      <c r="C73" s="30">
        <v>12</v>
      </c>
      <c r="D73" s="30">
        <v>12</v>
      </c>
      <c r="E73" s="30">
        <v>13</v>
      </c>
      <c r="F73" s="31"/>
      <c r="G73" s="31"/>
      <c r="H73" s="142">
        <v>0.357</v>
      </c>
      <c r="I73" s="142">
        <v>0.357</v>
      </c>
      <c r="J73" s="142">
        <v>0.39</v>
      </c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42"/>
      <c r="I74" s="142"/>
      <c r="J74" s="142"/>
      <c r="K74" s="32"/>
    </row>
    <row r="75" spans="1:11" s="33" customFormat="1" ht="11.25" customHeight="1">
      <c r="A75" s="35" t="s">
        <v>58</v>
      </c>
      <c r="B75" s="29"/>
      <c r="C75" s="30">
        <v>25</v>
      </c>
      <c r="D75" s="30">
        <v>30</v>
      </c>
      <c r="E75" s="30">
        <v>42</v>
      </c>
      <c r="F75" s="31"/>
      <c r="G75" s="31"/>
      <c r="H75" s="142">
        <v>0.282</v>
      </c>
      <c r="I75" s="142">
        <v>0.335</v>
      </c>
      <c r="J75" s="142">
        <v>0.29</v>
      </c>
      <c r="K75" s="32"/>
    </row>
    <row r="76" spans="1:11" s="33" customFormat="1" ht="11.25" customHeight="1">
      <c r="A76" s="35" t="s">
        <v>59</v>
      </c>
      <c r="B76" s="29"/>
      <c r="C76" s="30">
        <v>6355</v>
      </c>
      <c r="D76" s="30">
        <v>6545</v>
      </c>
      <c r="E76" s="30">
        <v>6545</v>
      </c>
      <c r="F76" s="31"/>
      <c r="G76" s="31"/>
      <c r="H76" s="142">
        <v>349.143</v>
      </c>
      <c r="I76" s="142">
        <v>333.795</v>
      </c>
      <c r="J76" s="142">
        <v>333.795</v>
      </c>
      <c r="K76" s="32"/>
    </row>
    <row r="77" spans="1:11" s="33" customFormat="1" ht="11.25" customHeight="1">
      <c r="A77" s="35" t="s">
        <v>60</v>
      </c>
      <c r="B77" s="29"/>
      <c r="C77" s="30">
        <v>4</v>
      </c>
      <c r="D77" s="30">
        <v>4</v>
      </c>
      <c r="E77" s="30">
        <v>1</v>
      </c>
      <c r="F77" s="31"/>
      <c r="G77" s="31"/>
      <c r="H77" s="142">
        <v>0.012</v>
      </c>
      <c r="I77" s="142">
        <v>0.012</v>
      </c>
      <c r="J77" s="142">
        <v>0.002</v>
      </c>
      <c r="K77" s="32"/>
    </row>
    <row r="78" spans="1:11" s="33" customFormat="1" ht="11.25" customHeight="1">
      <c r="A78" s="35" t="s">
        <v>61</v>
      </c>
      <c r="B78" s="29"/>
      <c r="C78" s="30">
        <v>7</v>
      </c>
      <c r="D78" s="30">
        <v>7</v>
      </c>
      <c r="E78" s="30">
        <v>7</v>
      </c>
      <c r="F78" s="31"/>
      <c r="G78" s="31"/>
      <c r="H78" s="142">
        <v>0.074</v>
      </c>
      <c r="I78" s="142">
        <v>0.073</v>
      </c>
      <c r="J78" s="142">
        <v>0.073</v>
      </c>
      <c r="K78" s="32"/>
    </row>
    <row r="79" spans="1:11" s="33" customFormat="1" ht="11.25" customHeight="1">
      <c r="A79" s="35" t="s">
        <v>62</v>
      </c>
      <c r="B79" s="29"/>
      <c r="C79" s="30">
        <v>5</v>
      </c>
      <c r="D79" s="30">
        <v>5</v>
      </c>
      <c r="E79" s="30">
        <v>6</v>
      </c>
      <c r="F79" s="31"/>
      <c r="G79" s="31"/>
      <c r="H79" s="142">
        <v>0.186</v>
      </c>
      <c r="I79" s="142">
        <v>0.195</v>
      </c>
      <c r="J79" s="142">
        <v>0.33</v>
      </c>
      <c r="K79" s="32"/>
    </row>
    <row r="80" spans="1:11" s="42" customFormat="1" ht="11.25" customHeight="1">
      <c r="A80" s="43" t="s">
        <v>63</v>
      </c>
      <c r="B80" s="37"/>
      <c r="C80" s="38">
        <v>6408</v>
      </c>
      <c r="D80" s="38">
        <v>6603</v>
      </c>
      <c r="E80" s="38">
        <v>6614</v>
      </c>
      <c r="F80" s="39">
        <v>100.16659094351053</v>
      </c>
      <c r="G80" s="40"/>
      <c r="H80" s="143">
        <v>350.054</v>
      </c>
      <c r="I80" s="144">
        <v>334.767</v>
      </c>
      <c r="J80" s="144">
        <v>334.88</v>
      </c>
      <c r="K80" s="41">
        <v>100.03375482051696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2"/>
      <c r="I81" s="142"/>
      <c r="J81" s="142"/>
      <c r="K81" s="32"/>
    </row>
    <row r="82" spans="1:11" s="33" customFormat="1" ht="11.25" customHeight="1">
      <c r="A82" s="35" t="s">
        <v>64</v>
      </c>
      <c r="B82" s="29"/>
      <c r="C82" s="30">
        <v>32</v>
      </c>
      <c r="D82" s="30">
        <v>32</v>
      </c>
      <c r="E82" s="30">
        <v>34</v>
      </c>
      <c r="F82" s="31"/>
      <c r="G82" s="31"/>
      <c r="H82" s="142">
        <v>1.321</v>
      </c>
      <c r="I82" s="142">
        <v>1.321</v>
      </c>
      <c r="J82" s="142">
        <v>1.41</v>
      </c>
      <c r="K82" s="32"/>
    </row>
    <row r="83" spans="1:11" s="33" customFormat="1" ht="11.25" customHeight="1">
      <c r="A83" s="35" t="s">
        <v>65</v>
      </c>
      <c r="B83" s="29"/>
      <c r="C83" s="30">
        <v>24</v>
      </c>
      <c r="D83" s="30">
        <v>23</v>
      </c>
      <c r="E83" s="30">
        <v>24</v>
      </c>
      <c r="F83" s="31"/>
      <c r="G83" s="31"/>
      <c r="H83" s="142">
        <v>0.664</v>
      </c>
      <c r="I83" s="142">
        <v>0.66</v>
      </c>
      <c r="J83" s="142">
        <v>0.67</v>
      </c>
      <c r="K83" s="32"/>
    </row>
    <row r="84" spans="1:11" s="42" customFormat="1" ht="11.25" customHeight="1">
      <c r="A84" s="36" t="s">
        <v>66</v>
      </c>
      <c r="B84" s="37"/>
      <c r="C84" s="38">
        <v>56</v>
      </c>
      <c r="D84" s="38">
        <v>55</v>
      </c>
      <c r="E84" s="38">
        <v>58</v>
      </c>
      <c r="F84" s="39">
        <v>105.45454545454545</v>
      </c>
      <c r="G84" s="40"/>
      <c r="H84" s="143">
        <v>1.9849999999999999</v>
      </c>
      <c r="I84" s="144">
        <v>1.9809999999999999</v>
      </c>
      <c r="J84" s="144">
        <v>2.08</v>
      </c>
      <c r="K84" s="41">
        <v>104.99747602221102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2"/>
      <c r="I85" s="142"/>
      <c r="J85" s="142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5"/>
      <c r="I86" s="146"/>
      <c r="J86" s="146"/>
      <c r="K86" s="50"/>
    </row>
    <row r="87" spans="1:11" s="42" customFormat="1" ht="11.25" customHeight="1">
      <c r="A87" s="51" t="s">
        <v>67</v>
      </c>
      <c r="B87" s="52"/>
      <c r="C87" s="53">
        <v>6819</v>
      </c>
      <c r="D87" s="53">
        <v>7021.2</v>
      </c>
      <c r="E87" s="53">
        <v>7043</v>
      </c>
      <c r="F87" s="54">
        <f>IF(D87&gt;0,100*E87/D87,0)</f>
        <v>100.31048823562924</v>
      </c>
      <c r="G87" s="40"/>
      <c r="H87" s="147">
        <v>360.416</v>
      </c>
      <c r="I87" s="148">
        <v>345.348</v>
      </c>
      <c r="J87" s="148">
        <v>345.852</v>
      </c>
      <c r="K87" s="54">
        <f>IF(I87&gt;0,100*J87/I87,0)</f>
        <v>100.14593974773271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4" useFirstPageNumber="1" horizontalDpi="600" verticalDpi="600" orientation="portrait" paperSize="9" scale="72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1"/>
  <dimension ref="A1:K625"/>
  <sheetViews>
    <sheetView view="pageBreakPreview" zoomScale="91" zoomScaleSheetLayoutView="91" zoomScalePageLayoutView="0" workbookViewId="0" topLeftCell="A46">
      <selection activeCell="J74" sqref="J74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6" t="s">
        <v>0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</row>
    <row r="2" spans="1:11" s="1" customFormat="1" ht="11.25" customHeight="1">
      <c r="A2" s="3" t="s">
        <v>68</v>
      </c>
      <c r="B2" s="4"/>
      <c r="C2" s="4"/>
      <c r="D2" s="4"/>
      <c r="E2" s="5"/>
      <c r="F2" s="4"/>
      <c r="G2" s="4"/>
      <c r="H2" s="4"/>
      <c r="I2" s="6"/>
      <c r="J2" s="187" t="s">
        <v>69</v>
      </c>
      <c r="K2" s="187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8" t="s">
        <v>2</v>
      </c>
      <c r="D4" s="189"/>
      <c r="E4" s="189"/>
      <c r="F4" s="190"/>
      <c r="G4" s="9"/>
      <c r="H4" s="191" t="s">
        <v>3</v>
      </c>
      <c r="I4" s="192"/>
      <c r="J4" s="192"/>
      <c r="K4" s="193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2017</v>
      </c>
      <c r="D6" s="16">
        <f>E6-1</f>
        <v>2018</v>
      </c>
      <c r="E6" s="16">
        <v>2019</v>
      </c>
      <c r="F6" s="17">
        <f>E6</f>
        <v>2019</v>
      </c>
      <c r="G6" s="18"/>
      <c r="H6" s="15">
        <f>J6-2</f>
        <v>2017</v>
      </c>
      <c r="I6" s="16">
        <f>J6-1</f>
        <v>2018</v>
      </c>
      <c r="J6" s="16">
        <v>2019</v>
      </c>
      <c r="K6" s="17">
        <f>J6</f>
        <v>2019</v>
      </c>
    </row>
    <row r="7" spans="1:11" s="10" customFormat="1" ht="11.25" customHeight="1" thickBot="1">
      <c r="A7" s="19"/>
      <c r="B7" s="8"/>
      <c r="C7" s="20" t="s">
        <v>309</v>
      </c>
      <c r="D7" s="21" t="s">
        <v>6</v>
      </c>
      <c r="E7" s="21">
        <v>3</v>
      </c>
      <c r="F7" s="22" t="str">
        <f>CONCATENATE(D6,"=100")</f>
        <v>2018=100</v>
      </c>
      <c r="G7" s="23"/>
      <c r="H7" s="20" t="s">
        <v>309</v>
      </c>
      <c r="I7" s="21" t="s">
        <v>6</v>
      </c>
      <c r="J7" s="21">
        <v>6</v>
      </c>
      <c r="K7" s="22" t="str">
        <f>CONCATENATE(I6,"=100")</f>
        <v>2018=100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1617</v>
      </c>
      <c r="D9" s="30">
        <v>1209</v>
      </c>
      <c r="E9" s="30">
        <v>1209</v>
      </c>
      <c r="F9" s="31"/>
      <c r="G9" s="31"/>
      <c r="H9" s="142">
        <v>4.77</v>
      </c>
      <c r="I9" s="142">
        <v>4.533</v>
      </c>
      <c r="J9" s="142">
        <v>3.615</v>
      </c>
      <c r="K9" s="32"/>
    </row>
    <row r="10" spans="1:11" s="33" customFormat="1" ht="11.25" customHeight="1">
      <c r="A10" s="35" t="s">
        <v>8</v>
      </c>
      <c r="B10" s="29"/>
      <c r="C10" s="30">
        <v>3506</v>
      </c>
      <c r="D10" s="30">
        <v>1816</v>
      </c>
      <c r="E10" s="30">
        <v>1816</v>
      </c>
      <c r="F10" s="31"/>
      <c r="G10" s="31"/>
      <c r="H10" s="142">
        <v>8.064</v>
      </c>
      <c r="I10" s="142">
        <v>4.213</v>
      </c>
      <c r="J10" s="142">
        <v>4.268</v>
      </c>
      <c r="K10" s="32"/>
    </row>
    <row r="11" spans="1:11" s="33" customFormat="1" ht="11.25" customHeight="1">
      <c r="A11" s="28" t="s">
        <v>9</v>
      </c>
      <c r="B11" s="29"/>
      <c r="C11" s="30">
        <v>8583</v>
      </c>
      <c r="D11" s="30">
        <v>10256</v>
      </c>
      <c r="E11" s="30">
        <v>9230</v>
      </c>
      <c r="F11" s="31"/>
      <c r="G11" s="31"/>
      <c r="H11" s="142">
        <v>19.741</v>
      </c>
      <c r="I11" s="142">
        <v>24.922</v>
      </c>
      <c r="J11" s="142">
        <v>24.921</v>
      </c>
      <c r="K11" s="32"/>
    </row>
    <row r="12" spans="1:11" s="33" customFormat="1" ht="11.25" customHeight="1">
      <c r="A12" s="35" t="s">
        <v>10</v>
      </c>
      <c r="B12" s="29"/>
      <c r="C12" s="30">
        <v>336</v>
      </c>
      <c r="D12" s="30">
        <v>230</v>
      </c>
      <c r="E12" s="30">
        <v>196</v>
      </c>
      <c r="F12" s="31"/>
      <c r="G12" s="31"/>
      <c r="H12" s="142">
        <v>0.733</v>
      </c>
      <c r="I12" s="142">
        <v>0.495</v>
      </c>
      <c r="J12" s="142">
        <v>0.431</v>
      </c>
      <c r="K12" s="32"/>
    </row>
    <row r="13" spans="1:11" s="42" customFormat="1" ht="11.25" customHeight="1">
      <c r="A13" s="36" t="s">
        <v>11</v>
      </c>
      <c r="B13" s="37"/>
      <c r="C13" s="38">
        <v>14042</v>
      </c>
      <c r="D13" s="38">
        <v>13511</v>
      </c>
      <c r="E13" s="38">
        <v>12451</v>
      </c>
      <c r="F13" s="39">
        <v>92.1545407445785</v>
      </c>
      <c r="G13" s="40"/>
      <c r="H13" s="143">
        <v>33.308</v>
      </c>
      <c r="I13" s="144">
        <v>34.163</v>
      </c>
      <c r="J13" s="144">
        <v>33.235</v>
      </c>
      <c r="K13" s="41">
        <v>97.28361092409918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2"/>
      <c r="I14" s="142"/>
      <c r="J14" s="142"/>
      <c r="K14" s="32"/>
    </row>
    <row r="15" spans="1:11" s="42" customFormat="1" ht="11.25" customHeight="1">
      <c r="A15" s="36" t="s">
        <v>12</v>
      </c>
      <c r="B15" s="37"/>
      <c r="C15" s="38">
        <v>50</v>
      </c>
      <c r="D15" s="38">
        <v>50</v>
      </c>
      <c r="E15" s="38">
        <v>80</v>
      </c>
      <c r="F15" s="39">
        <v>160</v>
      </c>
      <c r="G15" s="40"/>
      <c r="H15" s="143">
        <v>0.065</v>
      </c>
      <c r="I15" s="144">
        <v>0.07</v>
      </c>
      <c r="J15" s="144">
        <v>0.06</v>
      </c>
      <c r="K15" s="41">
        <v>85.71428571428571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2"/>
      <c r="I16" s="142"/>
      <c r="J16" s="142"/>
      <c r="K16" s="32"/>
    </row>
    <row r="17" spans="1:11" s="42" customFormat="1" ht="11.25" customHeight="1">
      <c r="A17" s="36" t="s">
        <v>13</v>
      </c>
      <c r="B17" s="37"/>
      <c r="C17" s="38">
        <v>591</v>
      </c>
      <c r="D17" s="38">
        <v>770</v>
      </c>
      <c r="E17" s="38">
        <v>659</v>
      </c>
      <c r="F17" s="39">
        <v>85.58441558441558</v>
      </c>
      <c r="G17" s="40"/>
      <c r="H17" s="143">
        <v>1.448</v>
      </c>
      <c r="I17" s="144">
        <v>1.63</v>
      </c>
      <c r="J17" s="144">
        <v>1.489</v>
      </c>
      <c r="K17" s="41">
        <v>91.34969325153375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2"/>
      <c r="I18" s="142"/>
      <c r="J18" s="142"/>
      <c r="K18" s="32"/>
    </row>
    <row r="19" spans="1:11" s="33" customFormat="1" ht="11.25" customHeight="1">
      <c r="A19" s="28" t="s">
        <v>14</v>
      </c>
      <c r="B19" s="29"/>
      <c r="C19" s="30">
        <v>23952</v>
      </c>
      <c r="D19" s="30">
        <v>24024</v>
      </c>
      <c r="E19" s="30">
        <v>23707</v>
      </c>
      <c r="F19" s="31"/>
      <c r="G19" s="31"/>
      <c r="H19" s="142">
        <v>143.712</v>
      </c>
      <c r="I19" s="142">
        <v>132.132</v>
      </c>
      <c r="J19" s="142">
        <v>130.39</v>
      </c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2"/>
      <c r="I20" s="142"/>
      <c r="J20" s="142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2"/>
      <c r="I21" s="142"/>
      <c r="J21" s="142"/>
      <c r="K21" s="32"/>
    </row>
    <row r="22" spans="1:11" s="42" customFormat="1" ht="11.25" customHeight="1">
      <c r="A22" s="36" t="s">
        <v>17</v>
      </c>
      <c r="B22" s="37"/>
      <c r="C22" s="38">
        <v>23952</v>
      </c>
      <c r="D22" s="38">
        <v>24024</v>
      </c>
      <c r="E22" s="38">
        <v>23707</v>
      </c>
      <c r="F22" s="39">
        <v>98.68048618048618</v>
      </c>
      <c r="G22" s="40"/>
      <c r="H22" s="143">
        <v>143.712</v>
      </c>
      <c r="I22" s="144">
        <v>132.132</v>
      </c>
      <c r="J22" s="144">
        <v>130.39</v>
      </c>
      <c r="K22" s="41">
        <v>98.68162140889412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2"/>
      <c r="I23" s="142"/>
      <c r="J23" s="142"/>
      <c r="K23" s="32"/>
    </row>
    <row r="24" spans="1:11" s="42" customFormat="1" ht="11.25" customHeight="1">
      <c r="A24" s="36" t="s">
        <v>18</v>
      </c>
      <c r="B24" s="37"/>
      <c r="C24" s="38">
        <v>72958</v>
      </c>
      <c r="D24" s="38">
        <v>77716</v>
      </c>
      <c r="E24" s="38">
        <v>78683</v>
      </c>
      <c r="F24" s="39">
        <v>101.24427402336713</v>
      </c>
      <c r="G24" s="40"/>
      <c r="H24" s="143">
        <v>359.619</v>
      </c>
      <c r="I24" s="144">
        <v>381.398</v>
      </c>
      <c r="J24" s="144">
        <v>405.887</v>
      </c>
      <c r="K24" s="41">
        <v>106.42085170871371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2"/>
      <c r="I25" s="142"/>
      <c r="J25" s="142"/>
      <c r="K25" s="32"/>
    </row>
    <row r="26" spans="1:11" s="42" customFormat="1" ht="11.25" customHeight="1">
      <c r="A26" s="36" t="s">
        <v>19</v>
      </c>
      <c r="B26" s="37"/>
      <c r="C26" s="38">
        <v>29106</v>
      </c>
      <c r="D26" s="38">
        <v>31500</v>
      </c>
      <c r="E26" s="38">
        <v>30000</v>
      </c>
      <c r="F26" s="39">
        <v>95.23809523809524</v>
      </c>
      <c r="G26" s="40"/>
      <c r="H26" s="143">
        <v>109.437</v>
      </c>
      <c r="I26" s="144">
        <v>158</v>
      </c>
      <c r="J26" s="144">
        <v>143</v>
      </c>
      <c r="K26" s="41">
        <v>90.50632911392405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2"/>
      <c r="I27" s="142"/>
      <c r="J27" s="142"/>
      <c r="K27" s="32"/>
    </row>
    <row r="28" spans="1:11" s="33" customFormat="1" ht="11.25" customHeight="1">
      <c r="A28" s="35" t="s">
        <v>20</v>
      </c>
      <c r="B28" s="29"/>
      <c r="C28" s="30">
        <v>53979</v>
      </c>
      <c r="D28" s="30">
        <v>63537</v>
      </c>
      <c r="E28" s="30">
        <v>66817</v>
      </c>
      <c r="F28" s="31"/>
      <c r="G28" s="31"/>
      <c r="H28" s="142">
        <v>228.484</v>
      </c>
      <c r="I28" s="142">
        <v>292.101</v>
      </c>
      <c r="J28" s="142">
        <v>240.978</v>
      </c>
      <c r="K28" s="32"/>
    </row>
    <row r="29" spans="1:11" s="33" customFormat="1" ht="11.25" customHeight="1">
      <c r="A29" s="35" t="s">
        <v>21</v>
      </c>
      <c r="B29" s="29"/>
      <c r="C29" s="30">
        <v>36273</v>
      </c>
      <c r="D29" s="30">
        <v>35079</v>
      </c>
      <c r="E29" s="30">
        <v>30847</v>
      </c>
      <c r="F29" s="31"/>
      <c r="G29" s="31"/>
      <c r="H29" s="142">
        <v>57.827</v>
      </c>
      <c r="I29" s="142">
        <v>84.324</v>
      </c>
      <c r="J29" s="142">
        <v>73.985</v>
      </c>
      <c r="K29" s="32"/>
    </row>
    <row r="30" spans="1:11" s="33" customFormat="1" ht="11.25" customHeight="1">
      <c r="A30" s="35" t="s">
        <v>22</v>
      </c>
      <c r="B30" s="29"/>
      <c r="C30" s="30">
        <v>46071</v>
      </c>
      <c r="D30" s="30">
        <v>47514</v>
      </c>
      <c r="E30" s="30">
        <v>51890</v>
      </c>
      <c r="F30" s="31"/>
      <c r="G30" s="31"/>
      <c r="H30" s="142">
        <v>116.88</v>
      </c>
      <c r="I30" s="142">
        <v>156.671</v>
      </c>
      <c r="J30" s="142">
        <v>167.178</v>
      </c>
      <c r="K30" s="32"/>
    </row>
    <row r="31" spans="1:11" s="42" customFormat="1" ht="11.25" customHeight="1">
      <c r="A31" s="43" t="s">
        <v>23</v>
      </c>
      <c r="B31" s="37"/>
      <c r="C31" s="38">
        <v>136323</v>
      </c>
      <c r="D31" s="38">
        <v>146130</v>
      </c>
      <c r="E31" s="38">
        <v>149554</v>
      </c>
      <c r="F31" s="39">
        <v>102.34311914049134</v>
      </c>
      <c r="G31" s="40"/>
      <c r="H31" s="143">
        <v>403.19100000000003</v>
      </c>
      <c r="I31" s="144">
        <v>533.096</v>
      </c>
      <c r="J31" s="144">
        <v>482.141</v>
      </c>
      <c r="K31" s="41">
        <v>90.44168404940199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2"/>
      <c r="I32" s="142"/>
      <c r="J32" s="142"/>
      <c r="K32" s="32"/>
    </row>
    <row r="33" spans="1:11" s="33" customFormat="1" ht="11.25" customHeight="1">
      <c r="A33" s="35" t="s">
        <v>24</v>
      </c>
      <c r="B33" s="29"/>
      <c r="C33" s="30">
        <v>20967</v>
      </c>
      <c r="D33" s="30">
        <v>23000</v>
      </c>
      <c r="E33" s="30">
        <v>19200</v>
      </c>
      <c r="F33" s="31"/>
      <c r="G33" s="31"/>
      <c r="H33" s="142">
        <v>83.261</v>
      </c>
      <c r="I33" s="142">
        <v>91.57</v>
      </c>
      <c r="J33" s="142">
        <v>76.6</v>
      </c>
      <c r="K33" s="32"/>
    </row>
    <row r="34" spans="1:11" s="33" customFormat="1" ht="11.25" customHeight="1">
      <c r="A34" s="35" t="s">
        <v>25</v>
      </c>
      <c r="B34" s="29"/>
      <c r="C34" s="30">
        <v>11382</v>
      </c>
      <c r="D34" s="30">
        <v>11800</v>
      </c>
      <c r="E34" s="30">
        <v>10700</v>
      </c>
      <c r="F34" s="31"/>
      <c r="G34" s="31"/>
      <c r="H34" s="142">
        <v>32.093</v>
      </c>
      <c r="I34" s="142">
        <v>50</v>
      </c>
      <c r="J34" s="142">
        <v>40</v>
      </c>
      <c r="K34" s="32"/>
    </row>
    <row r="35" spans="1:11" s="33" customFormat="1" ht="11.25" customHeight="1">
      <c r="A35" s="35" t="s">
        <v>26</v>
      </c>
      <c r="B35" s="29"/>
      <c r="C35" s="30">
        <v>45593</v>
      </c>
      <c r="D35" s="30">
        <v>50000</v>
      </c>
      <c r="E35" s="30">
        <v>45000</v>
      </c>
      <c r="F35" s="31"/>
      <c r="G35" s="31"/>
      <c r="H35" s="142">
        <v>156.755</v>
      </c>
      <c r="I35" s="142">
        <v>220</v>
      </c>
      <c r="J35" s="142">
        <v>135</v>
      </c>
      <c r="K35" s="32"/>
    </row>
    <row r="36" spans="1:11" s="33" customFormat="1" ht="11.25" customHeight="1">
      <c r="A36" s="35" t="s">
        <v>27</v>
      </c>
      <c r="B36" s="29"/>
      <c r="C36" s="30">
        <v>5591</v>
      </c>
      <c r="D36" s="30">
        <v>5591</v>
      </c>
      <c r="E36" s="30">
        <v>6846</v>
      </c>
      <c r="F36" s="31"/>
      <c r="G36" s="31"/>
      <c r="H36" s="142">
        <v>15.137</v>
      </c>
      <c r="I36" s="142">
        <v>18.164</v>
      </c>
      <c r="J36" s="142">
        <v>6.074</v>
      </c>
      <c r="K36" s="32"/>
    </row>
    <row r="37" spans="1:11" s="42" customFormat="1" ht="11.25" customHeight="1">
      <c r="A37" s="36" t="s">
        <v>28</v>
      </c>
      <c r="B37" s="37"/>
      <c r="C37" s="38">
        <v>83533</v>
      </c>
      <c r="D37" s="38">
        <v>90391</v>
      </c>
      <c r="E37" s="38">
        <v>81746</v>
      </c>
      <c r="F37" s="39">
        <v>90.435994733989</v>
      </c>
      <c r="G37" s="40"/>
      <c r="H37" s="143">
        <v>287.246</v>
      </c>
      <c r="I37" s="144">
        <v>379.734</v>
      </c>
      <c r="J37" s="144">
        <v>257.674</v>
      </c>
      <c r="K37" s="41">
        <v>67.85644688123791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2"/>
      <c r="I38" s="142"/>
      <c r="J38" s="142"/>
      <c r="K38" s="32"/>
    </row>
    <row r="39" spans="1:11" s="42" customFormat="1" ht="11.25" customHeight="1">
      <c r="A39" s="36" t="s">
        <v>29</v>
      </c>
      <c r="B39" s="37"/>
      <c r="C39" s="38">
        <v>5415</v>
      </c>
      <c r="D39" s="38">
        <v>5415</v>
      </c>
      <c r="E39" s="38">
        <v>5900</v>
      </c>
      <c r="F39" s="39">
        <v>108.95660203139427</v>
      </c>
      <c r="G39" s="40"/>
      <c r="H39" s="143">
        <v>8.009</v>
      </c>
      <c r="I39" s="144">
        <v>8</v>
      </c>
      <c r="J39" s="144">
        <v>9</v>
      </c>
      <c r="K39" s="41">
        <v>112.5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2"/>
      <c r="I40" s="142"/>
      <c r="J40" s="142"/>
      <c r="K40" s="32"/>
    </row>
    <row r="41" spans="1:11" s="33" customFormat="1" ht="11.25" customHeight="1">
      <c r="A41" s="28" t="s">
        <v>30</v>
      </c>
      <c r="B41" s="29"/>
      <c r="C41" s="30">
        <v>35781</v>
      </c>
      <c r="D41" s="30">
        <v>34845</v>
      </c>
      <c r="E41" s="30">
        <v>33203</v>
      </c>
      <c r="F41" s="31"/>
      <c r="G41" s="31"/>
      <c r="H41" s="142">
        <v>27.589</v>
      </c>
      <c r="I41" s="142">
        <v>119.887</v>
      </c>
      <c r="J41" s="142">
        <v>51.104</v>
      </c>
      <c r="K41" s="32"/>
    </row>
    <row r="42" spans="1:11" s="33" customFormat="1" ht="11.25" customHeight="1">
      <c r="A42" s="35" t="s">
        <v>31</v>
      </c>
      <c r="B42" s="29"/>
      <c r="C42" s="30">
        <v>219382</v>
      </c>
      <c r="D42" s="30">
        <v>221291</v>
      </c>
      <c r="E42" s="30">
        <v>208992</v>
      </c>
      <c r="F42" s="31"/>
      <c r="G42" s="31"/>
      <c r="H42" s="142">
        <v>590.377</v>
      </c>
      <c r="I42" s="142">
        <v>1017.661</v>
      </c>
      <c r="J42" s="142">
        <v>733.19</v>
      </c>
      <c r="K42" s="32"/>
    </row>
    <row r="43" spans="1:11" s="33" customFormat="1" ht="11.25" customHeight="1">
      <c r="A43" s="35" t="s">
        <v>32</v>
      </c>
      <c r="B43" s="29"/>
      <c r="C43" s="30">
        <v>61380</v>
      </c>
      <c r="D43" s="30">
        <v>64730</v>
      </c>
      <c r="E43" s="30">
        <v>51375</v>
      </c>
      <c r="F43" s="31"/>
      <c r="G43" s="31"/>
      <c r="H43" s="142">
        <v>131.816</v>
      </c>
      <c r="I43" s="142">
        <v>314.024</v>
      </c>
      <c r="J43" s="142">
        <v>184.945</v>
      </c>
      <c r="K43" s="32"/>
    </row>
    <row r="44" spans="1:11" s="33" customFormat="1" ht="11.25" customHeight="1">
      <c r="A44" s="35" t="s">
        <v>33</v>
      </c>
      <c r="B44" s="29"/>
      <c r="C44" s="30">
        <v>127661</v>
      </c>
      <c r="D44" s="30">
        <v>130200</v>
      </c>
      <c r="E44" s="30">
        <v>114036</v>
      </c>
      <c r="F44" s="31"/>
      <c r="G44" s="31"/>
      <c r="H44" s="142">
        <v>193.195</v>
      </c>
      <c r="I44" s="142">
        <v>553.385</v>
      </c>
      <c r="J44" s="142">
        <v>315.999</v>
      </c>
      <c r="K44" s="32"/>
    </row>
    <row r="45" spans="1:11" s="33" customFormat="1" ht="11.25" customHeight="1">
      <c r="A45" s="35" t="s">
        <v>34</v>
      </c>
      <c r="B45" s="29"/>
      <c r="C45" s="30">
        <v>59990</v>
      </c>
      <c r="D45" s="30">
        <v>71358</v>
      </c>
      <c r="E45" s="30">
        <v>57555</v>
      </c>
      <c r="F45" s="31"/>
      <c r="G45" s="31"/>
      <c r="H45" s="142">
        <v>79.836</v>
      </c>
      <c r="I45" s="142">
        <v>288.548</v>
      </c>
      <c r="J45" s="142">
        <v>111.052</v>
      </c>
      <c r="K45" s="32"/>
    </row>
    <row r="46" spans="1:11" s="33" customFormat="1" ht="11.25" customHeight="1">
      <c r="A46" s="35" t="s">
        <v>35</v>
      </c>
      <c r="B46" s="29"/>
      <c r="C46" s="30">
        <v>74319</v>
      </c>
      <c r="D46" s="30">
        <v>72801</v>
      </c>
      <c r="E46" s="30">
        <v>71635</v>
      </c>
      <c r="F46" s="31"/>
      <c r="G46" s="31"/>
      <c r="H46" s="142">
        <v>78.788</v>
      </c>
      <c r="I46" s="142">
        <v>231.864</v>
      </c>
      <c r="J46" s="142">
        <v>135.849</v>
      </c>
      <c r="K46" s="32"/>
    </row>
    <row r="47" spans="1:11" s="33" customFormat="1" ht="11.25" customHeight="1">
      <c r="A47" s="35" t="s">
        <v>36</v>
      </c>
      <c r="B47" s="29"/>
      <c r="C47" s="30">
        <v>96081</v>
      </c>
      <c r="D47" s="30">
        <v>100353</v>
      </c>
      <c r="E47" s="30">
        <v>97870</v>
      </c>
      <c r="F47" s="31"/>
      <c r="G47" s="31"/>
      <c r="H47" s="142">
        <v>172.691</v>
      </c>
      <c r="I47" s="142">
        <v>368.459</v>
      </c>
      <c r="J47" s="142">
        <v>288.227</v>
      </c>
      <c r="K47" s="32"/>
    </row>
    <row r="48" spans="1:11" s="33" customFormat="1" ht="11.25" customHeight="1">
      <c r="A48" s="35" t="s">
        <v>37</v>
      </c>
      <c r="B48" s="29"/>
      <c r="C48" s="30">
        <v>105452</v>
      </c>
      <c r="D48" s="30">
        <v>107616</v>
      </c>
      <c r="E48" s="30">
        <v>99119</v>
      </c>
      <c r="F48" s="31"/>
      <c r="G48" s="31"/>
      <c r="H48" s="142">
        <v>127.843</v>
      </c>
      <c r="I48" s="142">
        <v>434.661</v>
      </c>
      <c r="J48" s="142">
        <v>231.334</v>
      </c>
      <c r="K48" s="32"/>
    </row>
    <row r="49" spans="1:11" s="33" customFormat="1" ht="11.25" customHeight="1">
      <c r="A49" s="35" t="s">
        <v>38</v>
      </c>
      <c r="B49" s="29"/>
      <c r="C49" s="30">
        <v>70527</v>
      </c>
      <c r="D49" s="30">
        <v>67844</v>
      </c>
      <c r="E49" s="30">
        <v>62635</v>
      </c>
      <c r="F49" s="31"/>
      <c r="G49" s="31"/>
      <c r="H49" s="142">
        <v>83.806</v>
      </c>
      <c r="I49" s="142">
        <v>257.839</v>
      </c>
      <c r="J49" s="142">
        <v>147.431</v>
      </c>
      <c r="K49" s="32"/>
    </row>
    <row r="50" spans="1:11" s="42" customFormat="1" ht="11.25" customHeight="1">
      <c r="A50" s="43" t="s">
        <v>39</v>
      </c>
      <c r="B50" s="37"/>
      <c r="C50" s="38">
        <v>850573</v>
      </c>
      <c r="D50" s="38">
        <v>871038</v>
      </c>
      <c r="E50" s="38">
        <v>796420</v>
      </c>
      <c r="F50" s="39">
        <v>91.43343918405397</v>
      </c>
      <c r="G50" s="40"/>
      <c r="H50" s="143">
        <v>1485.941</v>
      </c>
      <c r="I50" s="144">
        <v>3586.328</v>
      </c>
      <c r="J50" s="144">
        <v>2199.131</v>
      </c>
      <c r="K50" s="41">
        <v>61.31985139117224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2"/>
      <c r="I51" s="142"/>
      <c r="J51" s="142"/>
      <c r="K51" s="32"/>
    </row>
    <row r="52" spans="1:11" s="42" customFormat="1" ht="11.25" customHeight="1">
      <c r="A52" s="36" t="s">
        <v>40</v>
      </c>
      <c r="B52" s="37"/>
      <c r="C52" s="38">
        <v>17516</v>
      </c>
      <c r="D52" s="38">
        <v>24158</v>
      </c>
      <c r="E52" s="38">
        <v>24158</v>
      </c>
      <c r="F52" s="39">
        <v>100</v>
      </c>
      <c r="G52" s="40"/>
      <c r="H52" s="143">
        <v>23.54</v>
      </c>
      <c r="I52" s="144">
        <v>64.283</v>
      </c>
      <c r="J52" s="144">
        <v>64.283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2"/>
      <c r="I53" s="142"/>
      <c r="J53" s="142"/>
      <c r="K53" s="32"/>
    </row>
    <row r="54" spans="1:11" s="33" customFormat="1" ht="11.25" customHeight="1">
      <c r="A54" s="35" t="s">
        <v>41</v>
      </c>
      <c r="B54" s="29"/>
      <c r="C54" s="30">
        <v>64268</v>
      </c>
      <c r="D54" s="30">
        <v>59821</v>
      </c>
      <c r="E54" s="30">
        <v>65547</v>
      </c>
      <c r="F54" s="31"/>
      <c r="G54" s="31"/>
      <c r="H54" s="142">
        <v>173.605</v>
      </c>
      <c r="I54" s="142">
        <v>213.849</v>
      </c>
      <c r="J54" s="142">
        <v>238.273</v>
      </c>
      <c r="K54" s="32"/>
    </row>
    <row r="55" spans="1:11" s="33" customFormat="1" ht="11.25" customHeight="1">
      <c r="A55" s="35" t="s">
        <v>42</v>
      </c>
      <c r="B55" s="29"/>
      <c r="C55" s="30">
        <v>39000</v>
      </c>
      <c r="D55" s="30">
        <v>38279</v>
      </c>
      <c r="E55" s="30">
        <v>41265</v>
      </c>
      <c r="F55" s="31"/>
      <c r="G55" s="31"/>
      <c r="H55" s="142">
        <v>75.644</v>
      </c>
      <c r="I55" s="142">
        <v>95.702</v>
      </c>
      <c r="J55" s="142">
        <v>70.15</v>
      </c>
      <c r="K55" s="32"/>
    </row>
    <row r="56" spans="1:11" s="33" customFormat="1" ht="11.25" customHeight="1">
      <c r="A56" s="35" t="s">
        <v>43</v>
      </c>
      <c r="B56" s="29"/>
      <c r="C56" s="30">
        <v>38766</v>
      </c>
      <c r="D56" s="30">
        <v>32830</v>
      </c>
      <c r="E56" s="30">
        <v>32705</v>
      </c>
      <c r="F56" s="31"/>
      <c r="G56" s="31"/>
      <c r="H56" s="142">
        <v>94.743</v>
      </c>
      <c r="I56" s="142">
        <v>89.954</v>
      </c>
      <c r="J56" s="142">
        <v>77.52</v>
      </c>
      <c r="K56" s="32"/>
    </row>
    <row r="57" spans="1:11" s="33" customFormat="1" ht="11.25" customHeight="1">
      <c r="A57" s="35" t="s">
        <v>44</v>
      </c>
      <c r="B57" s="29"/>
      <c r="C57" s="30">
        <v>58267</v>
      </c>
      <c r="D57" s="30">
        <v>58676</v>
      </c>
      <c r="E57" s="30">
        <v>57081</v>
      </c>
      <c r="F57" s="31"/>
      <c r="G57" s="31"/>
      <c r="H57" s="142">
        <v>106.962</v>
      </c>
      <c r="I57" s="142">
        <v>182.058</v>
      </c>
      <c r="J57" s="142">
        <v>174.581</v>
      </c>
      <c r="K57" s="32"/>
    </row>
    <row r="58" spans="1:11" s="33" customFormat="1" ht="11.25" customHeight="1">
      <c r="A58" s="35" t="s">
        <v>45</v>
      </c>
      <c r="B58" s="29"/>
      <c r="C58" s="30">
        <v>46711</v>
      </c>
      <c r="D58" s="30">
        <v>44348</v>
      </c>
      <c r="E58" s="30">
        <v>42768</v>
      </c>
      <c r="F58" s="31"/>
      <c r="G58" s="31"/>
      <c r="H58" s="142">
        <v>58.968</v>
      </c>
      <c r="I58" s="142">
        <v>153.33</v>
      </c>
      <c r="J58" s="142">
        <v>61.305</v>
      </c>
      <c r="K58" s="32"/>
    </row>
    <row r="59" spans="1:11" s="42" customFormat="1" ht="11.25" customHeight="1">
      <c r="A59" s="36" t="s">
        <v>46</v>
      </c>
      <c r="B59" s="37"/>
      <c r="C59" s="38">
        <v>247012</v>
      </c>
      <c r="D59" s="38">
        <v>233954</v>
      </c>
      <c r="E59" s="38">
        <v>239366</v>
      </c>
      <c r="F59" s="39">
        <v>102.31327525923899</v>
      </c>
      <c r="G59" s="40"/>
      <c r="H59" s="143">
        <v>509.92199999999997</v>
      </c>
      <c r="I59" s="144">
        <v>734.893</v>
      </c>
      <c r="J59" s="144">
        <v>621.829</v>
      </c>
      <c r="K59" s="41">
        <v>84.61490312195107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2"/>
      <c r="I60" s="142"/>
      <c r="J60" s="142"/>
      <c r="K60" s="32"/>
    </row>
    <row r="61" spans="1:11" s="33" customFormat="1" ht="11.25" customHeight="1">
      <c r="A61" s="35" t="s">
        <v>47</v>
      </c>
      <c r="B61" s="29"/>
      <c r="C61" s="30">
        <v>1216</v>
      </c>
      <c r="D61" s="30">
        <v>1100</v>
      </c>
      <c r="E61" s="30">
        <v>1450</v>
      </c>
      <c r="F61" s="31"/>
      <c r="G61" s="31"/>
      <c r="H61" s="142">
        <v>2.642</v>
      </c>
      <c r="I61" s="142">
        <v>2.48</v>
      </c>
      <c r="J61" s="142">
        <v>3.055</v>
      </c>
      <c r="K61" s="32"/>
    </row>
    <row r="62" spans="1:11" s="33" customFormat="1" ht="11.25" customHeight="1">
      <c r="A62" s="35" t="s">
        <v>48</v>
      </c>
      <c r="B62" s="29"/>
      <c r="C62" s="30">
        <v>911</v>
      </c>
      <c r="D62" s="30">
        <v>775</v>
      </c>
      <c r="E62" s="30">
        <v>819</v>
      </c>
      <c r="F62" s="31"/>
      <c r="G62" s="31"/>
      <c r="H62" s="142">
        <v>1.615</v>
      </c>
      <c r="I62" s="142">
        <v>1.048</v>
      </c>
      <c r="J62" s="142">
        <v>1.445</v>
      </c>
      <c r="K62" s="32"/>
    </row>
    <row r="63" spans="1:11" s="33" customFormat="1" ht="11.25" customHeight="1">
      <c r="A63" s="35" t="s">
        <v>49</v>
      </c>
      <c r="B63" s="29"/>
      <c r="C63" s="30">
        <v>2210</v>
      </c>
      <c r="D63" s="30">
        <v>2190</v>
      </c>
      <c r="E63" s="30">
        <v>2229</v>
      </c>
      <c r="F63" s="31"/>
      <c r="G63" s="31"/>
      <c r="H63" s="142">
        <v>4.684</v>
      </c>
      <c r="I63" s="142">
        <v>6.598</v>
      </c>
      <c r="J63" s="142">
        <v>3.735</v>
      </c>
      <c r="K63" s="32"/>
    </row>
    <row r="64" spans="1:11" s="42" customFormat="1" ht="11.25" customHeight="1">
      <c r="A64" s="36" t="s">
        <v>50</v>
      </c>
      <c r="B64" s="37"/>
      <c r="C64" s="38">
        <v>4337</v>
      </c>
      <c r="D64" s="38">
        <v>4065</v>
      </c>
      <c r="E64" s="38">
        <v>4498</v>
      </c>
      <c r="F64" s="39">
        <v>110.6519065190652</v>
      </c>
      <c r="G64" s="40"/>
      <c r="H64" s="143">
        <v>8.940999999999999</v>
      </c>
      <c r="I64" s="144">
        <v>10.126</v>
      </c>
      <c r="J64" s="144">
        <v>8.235</v>
      </c>
      <c r="K64" s="41">
        <v>81.32530120481928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2"/>
      <c r="I65" s="142"/>
      <c r="J65" s="142"/>
      <c r="K65" s="32"/>
    </row>
    <row r="66" spans="1:11" s="42" customFormat="1" ht="11.25" customHeight="1">
      <c r="A66" s="36" t="s">
        <v>51</v>
      </c>
      <c r="B66" s="37"/>
      <c r="C66" s="38">
        <v>8039</v>
      </c>
      <c r="D66" s="38">
        <v>7178</v>
      </c>
      <c r="E66" s="38">
        <v>7107</v>
      </c>
      <c r="F66" s="39">
        <v>99.01086653663974</v>
      </c>
      <c r="G66" s="40"/>
      <c r="H66" s="143">
        <v>9.497</v>
      </c>
      <c r="I66" s="144">
        <v>9.477</v>
      </c>
      <c r="J66" s="144">
        <v>8.96</v>
      </c>
      <c r="K66" s="41">
        <v>94.54468713727974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2"/>
      <c r="I67" s="142"/>
      <c r="J67" s="142"/>
      <c r="K67" s="32"/>
    </row>
    <row r="68" spans="1:11" s="33" customFormat="1" ht="11.25" customHeight="1">
      <c r="A68" s="35" t="s">
        <v>52</v>
      </c>
      <c r="B68" s="29"/>
      <c r="C68" s="30">
        <v>51845</v>
      </c>
      <c r="D68" s="30">
        <v>56630</v>
      </c>
      <c r="E68" s="30">
        <v>58000</v>
      </c>
      <c r="F68" s="31"/>
      <c r="G68" s="31"/>
      <c r="H68" s="142">
        <v>128.021</v>
      </c>
      <c r="I68" s="142">
        <v>250</v>
      </c>
      <c r="J68" s="142">
        <v>128</v>
      </c>
      <c r="K68" s="32"/>
    </row>
    <row r="69" spans="1:11" s="33" customFormat="1" ht="11.25" customHeight="1">
      <c r="A69" s="35" t="s">
        <v>53</v>
      </c>
      <c r="B69" s="29"/>
      <c r="C69" s="30">
        <v>4029</v>
      </c>
      <c r="D69" s="30">
        <v>4480</v>
      </c>
      <c r="E69" s="30">
        <v>3900</v>
      </c>
      <c r="F69" s="31"/>
      <c r="G69" s="31"/>
      <c r="H69" s="142">
        <v>6.81</v>
      </c>
      <c r="I69" s="142">
        <v>15.8</v>
      </c>
      <c r="J69" s="142">
        <v>6.9</v>
      </c>
      <c r="K69" s="32"/>
    </row>
    <row r="70" spans="1:11" s="42" customFormat="1" ht="11.25" customHeight="1">
      <c r="A70" s="36" t="s">
        <v>54</v>
      </c>
      <c r="B70" s="37"/>
      <c r="C70" s="38">
        <v>55874</v>
      </c>
      <c r="D70" s="38">
        <v>61110</v>
      </c>
      <c r="E70" s="38">
        <v>61900</v>
      </c>
      <c r="F70" s="39">
        <v>101.29275077728686</v>
      </c>
      <c r="G70" s="40"/>
      <c r="H70" s="143">
        <v>134.831</v>
      </c>
      <c r="I70" s="144">
        <v>265.8</v>
      </c>
      <c r="J70" s="144">
        <v>134.9</v>
      </c>
      <c r="K70" s="41">
        <v>50.75244544770504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2"/>
      <c r="I71" s="142"/>
      <c r="J71" s="142"/>
      <c r="K71" s="32"/>
    </row>
    <row r="72" spans="1:11" s="33" customFormat="1" ht="11.25" customHeight="1">
      <c r="A72" s="35" t="s">
        <v>55</v>
      </c>
      <c r="B72" s="29"/>
      <c r="C72" s="30">
        <v>2862</v>
      </c>
      <c r="D72" s="30">
        <v>2882</v>
      </c>
      <c r="E72" s="30">
        <v>3382</v>
      </c>
      <c r="F72" s="31"/>
      <c r="G72" s="31"/>
      <c r="H72" s="142">
        <v>3.734</v>
      </c>
      <c r="I72" s="142">
        <v>4.123</v>
      </c>
      <c r="J72" s="142">
        <v>4.565</v>
      </c>
      <c r="K72" s="32"/>
    </row>
    <row r="73" spans="1:11" s="33" customFormat="1" ht="11.25" customHeight="1">
      <c r="A73" s="35" t="s">
        <v>56</v>
      </c>
      <c r="B73" s="29"/>
      <c r="C73" s="30">
        <v>9794</v>
      </c>
      <c r="D73" s="30">
        <v>9616</v>
      </c>
      <c r="E73" s="30">
        <v>14230</v>
      </c>
      <c r="F73" s="31"/>
      <c r="G73" s="31"/>
      <c r="H73" s="142">
        <v>19.302</v>
      </c>
      <c r="I73" s="142">
        <v>38.464</v>
      </c>
      <c r="J73" s="142">
        <v>45.906</v>
      </c>
      <c r="K73" s="32"/>
    </row>
    <row r="74" spans="1:11" s="33" customFormat="1" ht="11.25" customHeight="1">
      <c r="A74" s="35" t="s">
        <v>57</v>
      </c>
      <c r="B74" s="29"/>
      <c r="C74" s="30">
        <v>14310</v>
      </c>
      <c r="D74" s="30">
        <v>18410</v>
      </c>
      <c r="E74" s="30">
        <v>23345</v>
      </c>
      <c r="F74" s="31"/>
      <c r="G74" s="31"/>
      <c r="H74" s="142">
        <v>41.272</v>
      </c>
      <c r="I74" s="142">
        <v>101.255</v>
      </c>
      <c r="J74" s="142">
        <v>59.702</v>
      </c>
      <c r="K74" s="32"/>
    </row>
    <row r="75" spans="1:11" s="33" customFormat="1" ht="11.25" customHeight="1">
      <c r="A75" s="35" t="s">
        <v>58</v>
      </c>
      <c r="B75" s="29"/>
      <c r="C75" s="30">
        <v>7882</v>
      </c>
      <c r="D75" s="30">
        <v>8232</v>
      </c>
      <c r="E75" s="30">
        <v>8495</v>
      </c>
      <c r="F75" s="31"/>
      <c r="G75" s="31"/>
      <c r="H75" s="142">
        <v>9.945</v>
      </c>
      <c r="I75" s="142">
        <v>10.455</v>
      </c>
      <c r="J75" s="142">
        <v>16.517</v>
      </c>
      <c r="K75" s="32"/>
    </row>
    <row r="76" spans="1:11" s="33" customFormat="1" ht="11.25" customHeight="1">
      <c r="A76" s="35" t="s">
        <v>59</v>
      </c>
      <c r="B76" s="29"/>
      <c r="C76" s="30">
        <v>3903</v>
      </c>
      <c r="D76" s="30">
        <v>3746</v>
      </c>
      <c r="E76" s="30">
        <v>4820</v>
      </c>
      <c r="F76" s="31"/>
      <c r="G76" s="31"/>
      <c r="H76" s="142">
        <v>17.564</v>
      </c>
      <c r="I76" s="142">
        <v>15.723</v>
      </c>
      <c r="J76" s="142">
        <v>17.23</v>
      </c>
      <c r="K76" s="32"/>
    </row>
    <row r="77" spans="1:11" s="33" customFormat="1" ht="11.25" customHeight="1">
      <c r="A77" s="35" t="s">
        <v>60</v>
      </c>
      <c r="B77" s="29"/>
      <c r="C77" s="30">
        <v>2262</v>
      </c>
      <c r="D77" s="30">
        <v>1914</v>
      </c>
      <c r="E77" s="30">
        <v>2168</v>
      </c>
      <c r="F77" s="31"/>
      <c r="G77" s="31"/>
      <c r="H77" s="142">
        <v>5.403</v>
      </c>
      <c r="I77" s="142">
        <v>7</v>
      </c>
      <c r="J77" s="142">
        <v>6.2</v>
      </c>
      <c r="K77" s="32"/>
    </row>
    <row r="78" spans="1:11" s="33" customFormat="1" ht="11.25" customHeight="1">
      <c r="A78" s="35" t="s">
        <v>61</v>
      </c>
      <c r="B78" s="29"/>
      <c r="C78" s="30">
        <v>4338</v>
      </c>
      <c r="D78" s="30">
        <v>5157</v>
      </c>
      <c r="E78" s="30">
        <v>5200</v>
      </c>
      <c r="F78" s="31"/>
      <c r="G78" s="31"/>
      <c r="H78" s="142">
        <v>10.236</v>
      </c>
      <c r="I78" s="142">
        <v>21.143</v>
      </c>
      <c r="J78" s="142">
        <v>13.416</v>
      </c>
      <c r="K78" s="32"/>
    </row>
    <row r="79" spans="1:11" s="33" customFormat="1" ht="11.25" customHeight="1">
      <c r="A79" s="35" t="s">
        <v>62</v>
      </c>
      <c r="B79" s="29"/>
      <c r="C79" s="30">
        <v>46621</v>
      </c>
      <c r="D79" s="30">
        <v>48125</v>
      </c>
      <c r="E79" s="30">
        <v>63116</v>
      </c>
      <c r="F79" s="31"/>
      <c r="G79" s="31"/>
      <c r="H79" s="142">
        <v>136.877</v>
      </c>
      <c r="I79" s="142">
        <v>221.19</v>
      </c>
      <c r="J79" s="142">
        <v>227.218</v>
      </c>
      <c r="K79" s="32"/>
    </row>
    <row r="80" spans="1:11" s="42" customFormat="1" ht="11.25" customHeight="1">
      <c r="A80" s="43" t="s">
        <v>63</v>
      </c>
      <c r="B80" s="37"/>
      <c r="C80" s="38">
        <v>91972</v>
      </c>
      <c r="D80" s="38">
        <v>98082</v>
      </c>
      <c r="E80" s="38">
        <v>124756</v>
      </c>
      <c r="F80" s="39">
        <v>127.1956118349952</v>
      </c>
      <c r="G80" s="40"/>
      <c r="H80" s="143">
        <v>244.333</v>
      </c>
      <c r="I80" s="144">
        <v>419.353</v>
      </c>
      <c r="J80" s="144">
        <v>390.75399999999996</v>
      </c>
      <c r="K80" s="41">
        <v>93.18020855937597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2"/>
      <c r="I81" s="142"/>
      <c r="J81" s="142"/>
      <c r="K81" s="32"/>
    </row>
    <row r="82" spans="1:11" s="33" customFormat="1" ht="11.25" customHeight="1">
      <c r="A82" s="35" t="s">
        <v>64</v>
      </c>
      <c r="B82" s="29"/>
      <c r="C82" s="30">
        <v>165</v>
      </c>
      <c r="D82" s="30">
        <v>165</v>
      </c>
      <c r="E82" s="30">
        <v>129</v>
      </c>
      <c r="F82" s="31"/>
      <c r="G82" s="31"/>
      <c r="H82" s="142">
        <v>0.24</v>
      </c>
      <c r="I82" s="142">
        <v>0.24</v>
      </c>
      <c r="J82" s="142">
        <v>0.192</v>
      </c>
      <c r="K82" s="32"/>
    </row>
    <row r="83" spans="1:11" s="33" customFormat="1" ht="11.25" customHeight="1">
      <c r="A83" s="35" t="s">
        <v>65</v>
      </c>
      <c r="B83" s="29"/>
      <c r="C83" s="30">
        <v>177</v>
      </c>
      <c r="D83" s="30">
        <v>180</v>
      </c>
      <c r="E83" s="30">
        <v>160</v>
      </c>
      <c r="F83" s="31"/>
      <c r="G83" s="31"/>
      <c r="H83" s="142">
        <v>0.181</v>
      </c>
      <c r="I83" s="142">
        <v>0.18</v>
      </c>
      <c r="J83" s="142">
        <v>0.16</v>
      </c>
      <c r="K83" s="32"/>
    </row>
    <row r="84" spans="1:11" s="42" customFormat="1" ht="11.25" customHeight="1">
      <c r="A84" s="36" t="s">
        <v>66</v>
      </c>
      <c r="B84" s="37"/>
      <c r="C84" s="38">
        <v>342</v>
      </c>
      <c r="D84" s="38">
        <v>345</v>
      </c>
      <c r="E84" s="38">
        <v>289</v>
      </c>
      <c r="F84" s="39">
        <v>83.76811594202898</v>
      </c>
      <c r="G84" s="40"/>
      <c r="H84" s="143">
        <v>0.421</v>
      </c>
      <c r="I84" s="144">
        <v>0.42</v>
      </c>
      <c r="J84" s="144">
        <v>0.352</v>
      </c>
      <c r="K84" s="41">
        <v>83.8095238095238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2"/>
      <c r="I85" s="142"/>
      <c r="J85" s="142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5"/>
      <c r="I86" s="146"/>
      <c r="J86" s="146"/>
      <c r="K86" s="50"/>
    </row>
    <row r="87" spans="1:11" s="42" customFormat="1" ht="11.25" customHeight="1">
      <c r="A87" s="51" t="s">
        <v>67</v>
      </c>
      <c r="B87" s="52"/>
      <c r="C87" s="53">
        <v>1641635</v>
      </c>
      <c r="D87" s="53">
        <v>1689437</v>
      </c>
      <c r="E87" s="53">
        <v>1641274</v>
      </c>
      <c r="F87" s="54">
        <f>IF(D87&gt;0,100*E87/D87,0)</f>
        <v>97.14916862836554</v>
      </c>
      <c r="G87" s="40"/>
      <c r="H87" s="147">
        <v>3763.4610000000002</v>
      </c>
      <c r="I87" s="148">
        <v>6718.903</v>
      </c>
      <c r="J87" s="148">
        <v>4891.319999999999</v>
      </c>
      <c r="K87" s="54">
        <f>IF(I87&gt;0,100*J87/I87,0)</f>
        <v>72.7993840661191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9" useFirstPageNumber="1" horizontalDpi="600" verticalDpi="600" orientation="portrait" paperSize="9" scale="72" r:id="rId1"/>
  <headerFooter alignWithMargins="0">
    <oddFooter>&amp;C&amp;P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sheetPr codeName="Hoja47"/>
  <dimension ref="A1:K625"/>
  <sheetViews>
    <sheetView view="pageBreakPreview" zoomScale="94" zoomScaleSheetLayoutView="94" zoomScalePageLayoutView="0" workbookViewId="0" topLeftCell="A1">
      <selection activeCell="C7" sqref="C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6" t="s">
        <v>0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</row>
    <row r="2" spans="1:11" s="1" customFormat="1" ht="11.25" customHeight="1">
      <c r="A2" s="3" t="s">
        <v>105</v>
      </c>
      <c r="B2" s="4"/>
      <c r="C2" s="4"/>
      <c r="D2" s="4"/>
      <c r="E2" s="5"/>
      <c r="F2" s="4"/>
      <c r="G2" s="4"/>
      <c r="H2" s="4"/>
      <c r="I2" s="6"/>
      <c r="J2" s="187" t="s">
        <v>69</v>
      </c>
      <c r="K2" s="187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8" t="s">
        <v>2</v>
      </c>
      <c r="D4" s="189"/>
      <c r="E4" s="189"/>
      <c r="F4" s="190"/>
      <c r="G4" s="9"/>
      <c r="H4" s="191" t="s">
        <v>3</v>
      </c>
      <c r="I4" s="192"/>
      <c r="J4" s="192"/>
      <c r="K4" s="193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 t="s">
        <v>309</v>
      </c>
      <c r="D7" s="21" t="s">
        <v>309</v>
      </c>
      <c r="E7" s="21">
        <v>6</v>
      </c>
      <c r="F7" s="22" t="str">
        <f>CONCATENATE(D6,"=100")</f>
        <v>2017=100</v>
      </c>
      <c r="G7" s="23"/>
      <c r="H7" s="20" t="s">
        <v>309</v>
      </c>
      <c r="I7" s="21" t="s">
        <v>309</v>
      </c>
      <c r="J7" s="21">
        <v>6</v>
      </c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2"/>
      <c r="I9" s="142"/>
      <c r="J9" s="142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2"/>
      <c r="I10" s="142"/>
      <c r="J10" s="142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2"/>
      <c r="I11" s="142"/>
      <c r="J11" s="142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2"/>
      <c r="I12" s="142"/>
      <c r="J12" s="142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43"/>
      <c r="I13" s="144"/>
      <c r="J13" s="144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2"/>
      <c r="I14" s="142"/>
      <c r="J14" s="142"/>
      <c r="K14" s="32"/>
    </row>
    <row r="15" spans="1:11" s="42" customFormat="1" ht="11.25" customHeight="1">
      <c r="A15" s="36" t="s">
        <v>12</v>
      </c>
      <c r="B15" s="37"/>
      <c r="C15" s="38">
        <v>1</v>
      </c>
      <c r="D15" s="38">
        <v>1</v>
      </c>
      <c r="E15" s="38"/>
      <c r="F15" s="39"/>
      <c r="G15" s="40"/>
      <c r="H15" s="143">
        <v>0.01</v>
      </c>
      <c r="I15" s="144">
        <v>0.01</v>
      </c>
      <c r="J15" s="144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2"/>
      <c r="I16" s="142"/>
      <c r="J16" s="142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43"/>
      <c r="I17" s="144"/>
      <c r="J17" s="144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2"/>
      <c r="I18" s="142"/>
      <c r="J18" s="142"/>
      <c r="K18" s="32"/>
    </row>
    <row r="19" spans="1:11" s="33" customFormat="1" ht="11.25" customHeight="1">
      <c r="A19" s="28" t="s">
        <v>14</v>
      </c>
      <c r="B19" s="29"/>
      <c r="C19" s="30">
        <v>1</v>
      </c>
      <c r="D19" s="30">
        <v>1</v>
      </c>
      <c r="E19" s="30"/>
      <c r="F19" s="31"/>
      <c r="G19" s="31"/>
      <c r="H19" s="142">
        <v>0.011</v>
      </c>
      <c r="I19" s="142">
        <v>0.012</v>
      </c>
      <c r="J19" s="142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2"/>
      <c r="I20" s="142"/>
      <c r="J20" s="142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2"/>
      <c r="I21" s="142"/>
      <c r="J21" s="142"/>
      <c r="K21" s="32"/>
    </row>
    <row r="22" spans="1:11" s="42" customFormat="1" ht="11.25" customHeight="1">
      <c r="A22" s="36" t="s">
        <v>17</v>
      </c>
      <c r="B22" s="37"/>
      <c r="C22" s="38">
        <v>1</v>
      </c>
      <c r="D22" s="38">
        <v>1</v>
      </c>
      <c r="E22" s="38"/>
      <c r="F22" s="39"/>
      <c r="G22" s="40"/>
      <c r="H22" s="143">
        <v>0.011</v>
      </c>
      <c r="I22" s="144">
        <v>0.012</v>
      </c>
      <c r="J22" s="144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2"/>
      <c r="I23" s="142"/>
      <c r="J23" s="142"/>
      <c r="K23" s="32"/>
    </row>
    <row r="24" spans="1:11" s="42" customFormat="1" ht="11.25" customHeight="1">
      <c r="A24" s="36" t="s">
        <v>18</v>
      </c>
      <c r="B24" s="37"/>
      <c r="C24" s="38">
        <v>1269</v>
      </c>
      <c r="D24" s="38">
        <v>1269</v>
      </c>
      <c r="E24" s="38">
        <v>1328</v>
      </c>
      <c r="F24" s="39">
        <v>104.64933018124508</v>
      </c>
      <c r="G24" s="40"/>
      <c r="H24" s="143">
        <v>16.492</v>
      </c>
      <c r="I24" s="144">
        <v>16.492</v>
      </c>
      <c r="J24" s="144">
        <v>16.958</v>
      </c>
      <c r="K24" s="41">
        <v>102.82561241814211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2"/>
      <c r="I25" s="142"/>
      <c r="J25" s="142"/>
      <c r="K25" s="32"/>
    </row>
    <row r="26" spans="1:11" s="42" customFormat="1" ht="11.25" customHeight="1">
      <c r="A26" s="36" t="s">
        <v>19</v>
      </c>
      <c r="B26" s="37"/>
      <c r="C26" s="38">
        <v>175</v>
      </c>
      <c r="D26" s="38">
        <v>175</v>
      </c>
      <c r="E26" s="38">
        <v>140</v>
      </c>
      <c r="F26" s="39">
        <v>80</v>
      </c>
      <c r="G26" s="40"/>
      <c r="H26" s="143">
        <v>2.2</v>
      </c>
      <c r="I26" s="144">
        <v>2.415</v>
      </c>
      <c r="J26" s="144">
        <v>2</v>
      </c>
      <c r="K26" s="41">
        <v>82.81573498964804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2"/>
      <c r="I27" s="142"/>
      <c r="J27" s="142"/>
      <c r="K27" s="32"/>
    </row>
    <row r="28" spans="1:11" s="33" customFormat="1" ht="11.25" customHeight="1">
      <c r="A28" s="35" t="s">
        <v>20</v>
      </c>
      <c r="B28" s="29"/>
      <c r="C28" s="30">
        <v>3</v>
      </c>
      <c r="D28" s="30">
        <v>2</v>
      </c>
      <c r="E28" s="30">
        <v>1</v>
      </c>
      <c r="F28" s="31"/>
      <c r="G28" s="31"/>
      <c r="H28" s="142">
        <v>0.069</v>
      </c>
      <c r="I28" s="142">
        <v>0.038</v>
      </c>
      <c r="J28" s="142">
        <v>0.012</v>
      </c>
      <c r="K28" s="32"/>
    </row>
    <row r="29" spans="1:11" s="33" customFormat="1" ht="11.25" customHeight="1">
      <c r="A29" s="35" t="s">
        <v>21</v>
      </c>
      <c r="B29" s="29"/>
      <c r="C29" s="30"/>
      <c r="D29" s="30">
        <v>3</v>
      </c>
      <c r="E29" s="30"/>
      <c r="F29" s="31"/>
      <c r="G29" s="31"/>
      <c r="H29" s="142">
        <v>0.06</v>
      </c>
      <c r="I29" s="142">
        <v>0.036</v>
      </c>
      <c r="J29" s="142"/>
      <c r="K29" s="32"/>
    </row>
    <row r="30" spans="1:11" s="33" customFormat="1" ht="11.25" customHeight="1">
      <c r="A30" s="35" t="s">
        <v>22</v>
      </c>
      <c r="B30" s="29"/>
      <c r="C30" s="30">
        <v>33</v>
      </c>
      <c r="D30" s="30">
        <v>34</v>
      </c>
      <c r="E30" s="30">
        <v>24</v>
      </c>
      <c r="F30" s="31"/>
      <c r="G30" s="31"/>
      <c r="H30" s="142">
        <v>0.66</v>
      </c>
      <c r="I30" s="142">
        <v>0.833</v>
      </c>
      <c r="J30" s="142">
        <v>0.192</v>
      </c>
      <c r="K30" s="32"/>
    </row>
    <row r="31" spans="1:11" s="42" customFormat="1" ht="11.25" customHeight="1">
      <c r="A31" s="43" t="s">
        <v>23</v>
      </c>
      <c r="B31" s="37"/>
      <c r="C31" s="38">
        <v>36</v>
      </c>
      <c r="D31" s="38">
        <v>39</v>
      </c>
      <c r="E31" s="38">
        <v>25</v>
      </c>
      <c r="F31" s="39">
        <v>64.1025641025641</v>
      </c>
      <c r="G31" s="40"/>
      <c r="H31" s="143">
        <v>0.789</v>
      </c>
      <c r="I31" s="144">
        <v>0.9069999999999999</v>
      </c>
      <c r="J31" s="144">
        <v>0.20400000000000001</v>
      </c>
      <c r="K31" s="41">
        <v>22.491730981256897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2"/>
      <c r="I32" s="142"/>
      <c r="J32" s="142"/>
      <c r="K32" s="32"/>
    </row>
    <row r="33" spans="1:11" s="33" customFormat="1" ht="11.25" customHeight="1">
      <c r="A33" s="35" t="s">
        <v>24</v>
      </c>
      <c r="B33" s="29"/>
      <c r="C33" s="30">
        <v>390</v>
      </c>
      <c r="D33" s="30">
        <v>353</v>
      </c>
      <c r="E33" s="30">
        <v>300</v>
      </c>
      <c r="F33" s="31"/>
      <c r="G33" s="31"/>
      <c r="H33" s="142">
        <v>5</v>
      </c>
      <c r="I33" s="142">
        <v>5.612</v>
      </c>
      <c r="J33" s="142">
        <v>3.3</v>
      </c>
      <c r="K33" s="32"/>
    </row>
    <row r="34" spans="1:11" s="33" customFormat="1" ht="11.25" customHeight="1">
      <c r="A34" s="35" t="s">
        <v>25</v>
      </c>
      <c r="B34" s="29"/>
      <c r="C34" s="30">
        <v>22</v>
      </c>
      <c r="D34" s="30">
        <v>15</v>
      </c>
      <c r="E34" s="30">
        <v>15</v>
      </c>
      <c r="F34" s="31"/>
      <c r="G34" s="31"/>
      <c r="H34" s="142">
        <v>0.24</v>
      </c>
      <c r="I34" s="142">
        <v>0.152</v>
      </c>
      <c r="J34" s="142">
        <v>0.15</v>
      </c>
      <c r="K34" s="32"/>
    </row>
    <row r="35" spans="1:11" s="33" customFormat="1" ht="11.25" customHeight="1">
      <c r="A35" s="35" t="s">
        <v>26</v>
      </c>
      <c r="B35" s="29"/>
      <c r="C35" s="30">
        <v>7</v>
      </c>
      <c r="D35" s="30">
        <v>8</v>
      </c>
      <c r="E35" s="30">
        <v>7</v>
      </c>
      <c r="F35" s="31"/>
      <c r="G35" s="31"/>
      <c r="H35" s="142">
        <v>0.09</v>
      </c>
      <c r="I35" s="142">
        <v>0.089</v>
      </c>
      <c r="J35" s="142">
        <v>0.09</v>
      </c>
      <c r="K35" s="32"/>
    </row>
    <row r="36" spans="1:11" s="33" customFormat="1" ht="11.25" customHeight="1">
      <c r="A36" s="35" t="s">
        <v>27</v>
      </c>
      <c r="B36" s="29"/>
      <c r="C36" s="30">
        <v>405</v>
      </c>
      <c r="D36" s="30">
        <v>415</v>
      </c>
      <c r="E36" s="30">
        <v>389</v>
      </c>
      <c r="F36" s="31"/>
      <c r="G36" s="31"/>
      <c r="H36" s="142">
        <v>6.075</v>
      </c>
      <c r="I36" s="142">
        <v>6.206</v>
      </c>
      <c r="J36" s="142">
        <v>5.811</v>
      </c>
      <c r="K36" s="32"/>
    </row>
    <row r="37" spans="1:11" s="42" customFormat="1" ht="11.25" customHeight="1">
      <c r="A37" s="36" t="s">
        <v>28</v>
      </c>
      <c r="B37" s="37"/>
      <c r="C37" s="38">
        <v>824</v>
      </c>
      <c r="D37" s="38">
        <v>791</v>
      </c>
      <c r="E37" s="38">
        <v>711</v>
      </c>
      <c r="F37" s="39">
        <v>89.88621997471554</v>
      </c>
      <c r="G37" s="40"/>
      <c r="H37" s="143">
        <v>11.405000000000001</v>
      </c>
      <c r="I37" s="144">
        <v>12.059000000000001</v>
      </c>
      <c r="J37" s="144">
        <v>9.350999999999999</v>
      </c>
      <c r="K37" s="41">
        <v>77.5437432622937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2"/>
      <c r="I38" s="142"/>
      <c r="J38" s="142"/>
      <c r="K38" s="32"/>
    </row>
    <row r="39" spans="1:11" s="42" customFormat="1" ht="11.25" customHeight="1">
      <c r="A39" s="36" t="s">
        <v>29</v>
      </c>
      <c r="B39" s="37"/>
      <c r="C39" s="38">
        <v>90</v>
      </c>
      <c r="D39" s="38">
        <v>61</v>
      </c>
      <c r="E39" s="38">
        <v>65</v>
      </c>
      <c r="F39" s="39">
        <v>106.55737704918033</v>
      </c>
      <c r="G39" s="40"/>
      <c r="H39" s="143">
        <v>1.33</v>
      </c>
      <c r="I39" s="144">
        <v>0.872</v>
      </c>
      <c r="J39" s="144">
        <v>0.65</v>
      </c>
      <c r="K39" s="41">
        <v>74.54128440366972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2"/>
      <c r="I40" s="142"/>
      <c r="J40" s="142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42"/>
      <c r="I41" s="142"/>
      <c r="J41" s="142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2"/>
      <c r="I42" s="142"/>
      <c r="J42" s="142"/>
      <c r="K42" s="32"/>
    </row>
    <row r="43" spans="1:11" s="33" customFormat="1" ht="11.25" customHeight="1">
      <c r="A43" s="35" t="s">
        <v>32</v>
      </c>
      <c r="B43" s="29"/>
      <c r="C43" s="30">
        <v>2</v>
      </c>
      <c r="D43" s="30">
        <v>2</v>
      </c>
      <c r="E43" s="30">
        <v>2</v>
      </c>
      <c r="F43" s="31"/>
      <c r="G43" s="31"/>
      <c r="H43" s="142">
        <v>0.03</v>
      </c>
      <c r="I43" s="142">
        <v>0.03</v>
      </c>
      <c r="J43" s="142">
        <v>0.03</v>
      </c>
      <c r="K43" s="32"/>
    </row>
    <row r="44" spans="1:11" s="33" customFormat="1" ht="11.25" customHeight="1">
      <c r="A44" s="35" t="s">
        <v>33</v>
      </c>
      <c r="B44" s="29"/>
      <c r="C44" s="30"/>
      <c r="D44" s="30">
        <v>1</v>
      </c>
      <c r="E44" s="30"/>
      <c r="F44" s="31"/>
      <c r="G44" s="31"/>
      <c r="H44" s="142"/>
      <c r="I44" s="142">
        <v>0.01</v>
      </c>
      <c r="J44" s="142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42"/>
      <c r="I45" s="142"/>
      <c r="J45" s="142"/>
      <c r="K45" s="32"/>
    </row>
    <row r="46" spans="1:11" s="33" customFormat="1" ht="11.25" customHeight="1">
      <c r="A46" s="35" t="s">
        <v>35</v>
      </c>
      <c r="B46" s="29"/>
      <c r="C46" s="30">
        <v>3</v>
      </c>
      <c r="D46" s="30">
        <v>3</v>
      </c>
      <c r="E46" s="30">
        <v>1</v>
      </c>
      <c r="F46" s="31"/>
      <c r="G46" s="31"/>
      <c r="H46" s="142">
        <v>0.03</v>
      </c>
      <c r="I46" s="142">
        <v>0.03</v>
      </c>
      <c r="J46" s="142">
        <v>0.01</v>
      </c>
      <c r="K46" s="32"/>
    </row>
    <row r="47" spans="1:11" s="33" customFormat="1" ht="11.25" customHeight="1">
      <c r="A47" s="35" t="s">
        <v>36</v>
      </c>
      <c r="B47" s="29"/>
      <c r="C47" s="30">
        <v>7</v>
      </c>
      <c r="D47" s="30">
        <v>7</v>
      </c>
      <c r="E47" s="30">
        <v>9</v>
      </c>
      <c r="F47" s="31"/>
      <c r="G47" s="31"/>
      <c r="H47" s="142">
        <v>0.032</v>
      </c>
      <c r="I47" s="142">
        <v>0.032</v>
      </c>
      <c r="J47" s="142">
        <v>0.041</v>
      </c>
      <c r="K47" s="32"/>
    </row>
    <row r="48" spans="1:11" s="33" customFormat="1" ht="11.25" customHeight="1">
      <c r="A48" s="35" t="s">
        <v>37</v>
      </c>
      <c r="B48" s="29"/>
      <c r="C48" s="30">
        <v>2</v>
      </c>
      <c r="D48" s="30">
        <v>2</v>
      </c>
      <c r="E48" s="30"/>
      <c r="F48" s="31"/>
      <c r="G48" s="31"/>
      <c r="H48" s="142">
        <v>0.025</v>
      </c>
      <c r="I48" s="142">
        <v>0.026</v>
      </c>
      <c r="J48" s="142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42"/>
      <c r="I49" s="142"/>
      <c r="J49" s="142"/>
      <c r="K49" s="32"/>
    </row>
    <row r="50" spans="1:11" s="42" customFormat="1" ht="11.25" customHeight="1">
      <c r="A50" s="43" t="s">
        <v>39</v>
      </c>
      <c r="B50" s="37"/>
      <c r="C50" s="38">
        <v>14</v>
      </c>
      <c r="D50" s="38">
        <v>15</v>
      </c>
      <c r="E50" s="38">
        <v>12</v>
      </c>
      <c r="F50" s="39">
        <v>80</v>
      </c>
      <c r="G50" s="40"/>
      <c r="H50" s="143">
        <v>0.11699999999999999</v>
      </c>
      <c r="I50" s="144">
        <v>0.128</v>
      </c>
      <c r="J50" s="144">
        <v>0.081</v>
      </c>
      <c r="K50" s="41">
        <v>63.28124999999999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2"/>
      <c r="I51" s="142"/>
      <c r="J51" s="142"/>
      <c r="K51" s="32"/>
    </row>
    <row r="52" spans="1:11" s="42" customFormat="1" ht="11.25" customHeight="1">
      <c r="A52" s="36" t="s">
        <v>40</v>
      </c>
      <c r="B52" s="37"/>
      <c r="C52" s="38">
        <v>28</v>
      </c>
      <c r="D52" s="38">
        <v>28</v>
      </c>
      <c r="E52" s="38">
        <v>28</v>
      </c>
      <c r="F52" s="39">
        <v>100</v>
      </c>
      <c r="G52" s="40"/>
      <c r="H52" s="143">
        <v>0.364</v>
      </c>
      <c r="I52" s="144">
        <v>0.364</v>
      </c>
      <c r="J52" s="144">
        <v>0.364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2"/>
      <c r="I53" s="142"/>
      <c r="J53" s="142"/>
      <c r="K53" s="32"/>
    </row>
    <row r="54" spans="1:11" s="33" customFormat="1" ht="11.25" customHeight="1">
      <c r="A54" s="35" t="s">
        <v>41</v>
      </c>
      <c r="B54" s="29"/>
      <c r="C54" s="30">
        <v>330</v>
      </c>
      <c r="D54" s="30">
        <v>300</v>
      </c>
      <c r="E54" s="30">
        <v>75</v>
      </c>
      <c r="F54" s="31"/>
      <c r="G54" s="31"/>
      <c r="H54" s="142">
        <v>4.29</v>
      </c>
      <c r="I54" s="142">
        <v>3.9</v>
      </c>
      <c r="J54" s="142">
        <v>0.975</v>
      </c>
      <c r="K54" s="32"/>
    </row>
    <row r="55" spans="1:11" s="33" customFormat="1" ht="11.25" customHeight="1">
      <c r="A55" s="35" t="s">
        <v>42</v>
      </c>
      <c r="B55" s="29"/>
      <c r="C55" s="30">
        <v>4</v>
      </c>
      <c r="D55" s="30">
        <v>4</v>
      </c>
      <c r="E55" s="30">
        <v>1</v>
      </c>
      <c r="F55" s="31"/>
      <c r="G55" s="31"/>
      <c r="H55" s="142">
        <v>0.04</v>
      </c>
      <c r="I55" s="142">
        <v>0.04</v>
      </c>
      <c r="J55" s="142">
        <v>0.01</v>
      </c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42"/>
      <c r="I56" s="142"/>
      <c r="J56" s="142"/>
      <c r="K56" s="32"/>
    </row>
    <row r="57" spans="1:11" s="33" customFormat="1" ht="11.25" customHeight="1">
      <c r="A57" s="35" t="s">
        <v>44</v>
      </c>
      <c r="B57" s="29"/>
      <c r="C57" s="30">
        <v>32</v>
      </c>
      <c r="D57" s="30">
        <v>32</v>
      </c>
      <c r="E57" s="30">
        <v>7</v>
      </c>
      <c r="F57" s="31"/>
      <c r="G57" s="31"/>
      <c r="H57" s="142">
        <v>0.16</v>
      </c>
      <c r="I57" s="142">
        <v>0.448</v>
      </c>
      <c r="J57" s="142">
        <v>0.098</v>
      </c>
      <c r="K57" s="32"/>
    </row>
    <row r="58" spans="1:11" s="33" customFormat="1" ht="11.25" customHeight="1">
      <c r="A58" s="35" t="s">
        <v>45</v>
      </c>
      <c r="B58" s="29"/>
      <c r="C58" s="30">
        <v>5</v>
      </c>
      <c r="D58" s="30">
        <v>5</v>
      </c>
      <c r="E58" s="30">
        <v>6</v>
      </c>
      <c r="F58" s="31"/>
      <c r="G58" s="31"/>
      <c r="H58" s="142">
        <v>0.05</v>
      </c>
      <c r="I58" s="142">
        <v>0.05</v>
      </c>
      <c r="J58" s="142">
        <v>0.072</v>
      </c>
      <c r="K58" s="32"/>
    </row>
    <row r="59" spans="1:11" s="42" customFormat="1" ht="11.25" customHeight="1">
      <c r="A59" s="36" t="s">
        <v>46</v>
      </c>
      <c r="B59" s="37"/>
      <c r="C59" s="38">
        <v>371</v>
      </c>
      <c r="D59" s="38">
        <v>341</v>
      </c>
      <c r="E59" s="38">
        <v>89</v>
      </c>
      <c r="F59" s="39">
        <v>26.099706744868037</v>
      </c>
      <c r="G59" s="40"/>
      <c r="H59" s="143">
        <v>4.54</v>
      </c>
      <c r="I59" s="144">
        <v>4.438</v>
      </c>
      <c r="J59" s="144">
        <v>1.155</v>
      </c>
      <c r="K59" s="41">
        <v>26.02523659305994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2"/>
      <c r="I60" s="142"/>
      <c r="J60" s="142"/>
      <c r="K60" s="32"/>
    </row>
    <row r="61" spans="1:11" s="33" customFormat="1" ht="11.25" customHeight="1">
      <c r="A61" s="35" t="s">
        <v>47</v>
      </c>
      <c r="B61" s="29"/>
      <c r="C61" s="30">
        <v>2200</v>
      </c>
      <c r="D61" s="30">
        <v>2200</v>
      </c>
      <c r="E61" s="30">
        <v>2200</v>
      </c>
      <c r="F61" s="31"/>
      <c r="G61" s="31"/>
      <c r="H61" s="142">
        <v>26.4</v>
      </c>
      <c r="I61" s="142">
        <v>28.6</v>
      </c>
      <c r="J61" s="142">
        <v>29.9</v>
      </c>
      <c r="K61" s="32"/>
    </row>
    <row r="62" spans="1:11" s="33" customFormat="1" ht="11.25" customHeight="1">
      <c r="A62" s="35" t="s">
        <v>48</v>
      </c>
      <c r="B62" s="29"/>
      <c r="C62" s="30">
        <v>1065</v>
      </c>
      <c r="D62" s="30">
        <v>1055</v>
      </c>
      <c r="E62" s="30">
        <v>1075</v>
      </c>
      <c r="F62" s="31"/>
      <c r="G62" s="31"/>
      <c r="H62" s="142">
        <v>16.082</v>
      </c>
      <c r="I62" s="142">
        <v>15.134</v>
      </c>
      <c r="J62" s="142">
        <v>13.311</v>
      </c>
      <c r="K62" s="32"/>
    </row>
    <row r="63" spans="1:11" s="33" customFormat="1" ht="11.25" customHeight="1">
      <c r="A63" s="35" t="s">
        <v>49</v>
      </c>
      <c r="B63" s="29"/>
      <c r="C63" s="30">
        <v>1082</v>
      </c>
      <c r="D63" s="30">
        <v>1110</v>
      </c>
      <c r="E63" s="30">
        <v>1036</v>
      </c>
      <c r="F63" s="31"/>
      <c r="G63" s="31"/>
      <c r="H63" s="142">
        <v>13.518</v>
      </c>
      <c r="I63" s="142">
        <v>18.369</v>
      </c>
      <c r="J63" s="142">
        <v>15.282</v>
      </c>
      <c r="K63" s="32"/>
    </row>
    <row r="64" spans="1:11" s="42" customFormat="1" ht="11.25" customHeight="1">
      <c r="A64" s="36" t="s">
        <v>50</v>
      </c>
      <c r="B64" s="37"/>
      <c r="C64" s="38">
        <v>4347</v>
      </c>
      <c r="D64" s="38">
        <v>4365</v>
      </c>
      <c r="E64" s="38">
        <v>4311</v>
      </c>
      <c r="F64" s="39">
        <v>98.76288659793815</v>
      </c>
      <c r="G64" s="40"/>
      <c r="H64" s="143">
        <v>56</v>
      </c>
      <c r="I64" s="144">
        <v>62.103</v>
      </c>
      <c r="J64" s="144">
        <v>58.492999999999995</v>
      </c>
      <c r="K64" s="41">
        <v>94.18707630871293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2"/>
      <c r="I65" s="142"/>
      <c r="J65" s="142"/>
      <c r="K65" s="32"/>
    </row>
    <row r="66" spans="1:11" s="42" customFormat="1" ht="11.25" customHeight="1">
      <c r="A66" s="36" t="s">
        <v>51</v>
      </c>
      <c r="B66" s="37"/>
      <c r="C66" s="38">
        <v>7259</v>
      </c>
      <c r="D66" s="38">
        <v>7540</v>
      </c>
      <c r="E66" s="38">
        <v>7047</v>
      </c>
      <c r="F66" s="39">
        <v>93.46153846153847</v>
      </c>
      <c r="G66" s="40"/>
      <c r="H66" s="143">
        <v>105.256</v>
      </c>
      <c r="I66" s="144">
        <v>101.036</v>
      </c>
      <c r="J66" s="144">
        <v>85.996</v>
      </c>
      <c r="K66" s="41">
        <v>85.11421671483431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2"/>
      <c r="I67" s="142"/>
      <c r="J67" s="142"/>
      <c r="K67" s="32"/>
    </row>
    <row r="68" spans="1:11" s="33" customFormat="1" ht="11.25" customHeight="1">
      <c r="A68" s="35" t="s">
        <v>52</v>
      </c>
      <c r="B68" s="29"/>
      <c r="C68" s="30"/>
      <c r="D68" s="30">
        <v>2</v>
      </c>
      <c r="E68" s="30"/>
      <c r="F68" s="31"/>
      <c r="G68" s="31"/>
      <c r="H68" s="142"/>
      <c r="I68" s="142">
        <v>0.026</v>
      </c>
      <c r="J68" s="142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2"/>
      <c r="I69" s="142"/>
      <c r="J69" s="142"/>
      <c r="K69" s="32"/>
    </row>
    <row r="70" spans="1:11" s="42" customFormat="1" ht="11.25" customHeight="1">
      <c r="A70" s="36" t="s">
        <v>54</v>
      </c>
      <c r="B70" s="37"/>
      <c r="C70" s="38"/>
      <c r="D70" s="38">
        <v>2</v>
      </c>
      <c r="E70" s="38"/>
      <c r="F70" s="39"/>
      <c r="G70" s="40"/>
      <c r="H70" s="143"/>
      <c r="I70" s="144">
        <v>0.026</v>
      </c>
      <c r="J70" s="144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2"/>
      <c r="I71" s="142"/>
      <c r="J71" s="142"/>
      <c r="K71" s="32"/>
    </row>
    <row r="72" spans="1:11" s="33" customFormat="1" ht="11.25" customHeight="1">
      <c r="A72" s="35" t="s">
        <v>55</v>
      </c>
      <c r="B72" s="29"/>
      <c r="C72" s="30">
        <v>211</v>
      </c>
      <c r="D72" s="30">
        <v>211</v>
      </c>
      <c r="E72" s="30">
        <v>250</v>
      </c>
      <c r="F72" s="31"/>
      <c r="G72" s="31"/>
      <c r="H72" s="142">
        <v>2.396</v>
      </c>
      <c r="I72" s="142">
        <v>2.396</v>
      </c>
      <c r="J72" s="142">
        <v>2.75</v>
      </c>
      <c r="K72" s="32"/>
    </row>
    <row r="73" spans="1:11" s="33" customFormat="1" ht="11.25" customHeight="1">
      <c r="A73" s="35" t="s">
        <v>56</v>
      </c>
      <c r="B73" s="29"/>
      <c r="C73" s="30">
        <v>170</v>
      </c>
      <c r="D73" s="30">
        <v>170</v>
      </c>
      <c r="E73" s="30">
        <v>190</v>
      </c>
      <c r="F73" s="31"/>
      <c r="G73" s="31"/>
      <c r="H73" s="142">
        <v>3.1</v>
      </c>
      <c r="I73" s="142">
        <v>3.1</v>
      </c>
      <c r="J73" s="142">
        <v>3.158</v>
      </c>
      <c r="K73" s="32"/>
    </row>
    <row r="74" spans="1:11" s="33" customFormat="1" ht="11.25" customHeight="1">
      <c r="A74" s="35" t="s">
        <v>57</v>
      </c>
      <c r="B74" s="29"/>
      <c r="C74" s="30">
        <v>75</v>
      </c>
      <c r="D74" s="30">
        <v>81</v>
      </c>
      <c r="E74" s="30">
        <v>22</v>
      </c>
      <c r="F74" s="31"/>
      <c r="G74" s="31"/>
      <c r="H74" s="142">
        <v>1.012</v>
      </c>
      <c r="I74" s="142">
        <v>1.094</v>
      </c>
      <c r="J74" s="142">
        <v>0.291</v>
      </c>
      <c r="K74" s="32"/>
    </row>
    <row r="75" spans="1:11" s="33" customFormat="1" ht="11.25" customHeight="1">
      <c r="A75" s="35" t="s">
        <v>58</v>
      </c>
      <c r="B75" s="29"/>
      <c r="C75" s="30">
        <v>846</v>
      </c>
      <c r="D75" s="30">
        <v>783</v>
      </c>
      <c r="E75" s="30">
        <v>727</v>
      </c>
      <c r="F75" s="31"/>
      <c r="G75" s="31"/>
      <c r="H75" s="142">
        <v>10.135</v>
      </c>
      <c r="I75" s="142">
        <v>9.073</v>
      </c>
      <c r="J75" s="142">
        <v>9.385</v>
      </c>
      <c r="K75" s="32"/>
    </row>
    <row r="76" spans="1:11" s="33" customFormat="1" ht="11.25" customHeight="1">
      <c r="A76" s="35" t="s">
        <v>59</v>
      </c>
      <c r="B76" s="29"/>
      <c r="C76" s="30">
        <v>15</v>
      </c>
      <c r="D76" s="30">
        <v>5</v>
      </c>
      <c r="E76" s="30">
        <v>7</v>
      </c>
      <c r="F76" s="31"/>
      <c r="G76" s="31"/>
      <c r="H76" s="142">
        <v>0.195</v>
      </c>
      <c r="I76" s="142">
        <v>0.195</v>
      </c>
      <c r="J76" s="142">
        <v>0.193</v>
      </c>
      <c r="K76" s="32"/>
    </row>
    <row r="77" spans="1:11" s="33" customFormat="1" ht="11.25" customHeight="1">
      <c r="A77" s="35" t="s">
        <v>60</v>
      </c>
      <c r="B77" s="29"/>
      <c r="C77" s="30">
        <v>15</v>
      </c>
      <c r="D77" s="30">
        <v>40</v>
      </c>
      <c r="E77" s="30">
        <v>39</v>
      </c>
      <c r="F77" s="31"/>
      <c r="G77" s="31"/>
      <c r="H77" s="142">
        <v>0.225</v>
      </c>
      <c r="I77" s="142">
        <v>0.52</v>
      </c>
      <c r="J77" s="142">
        <v>0.475</v>
      </c>
      <c r="K77" s="32"/>
    </row>
    <row r="78" spans="1:11" s="33" customFormat="1" ht="11.25" customHeight="1">
      <c r="A78" s="35" t="s">
        <v>61</v>
      </c>
      <c r="B78" s="29"/>
      <c r="C78" s="30">
        <v>270</v>
      </c>
      <c r="D78" s="30">
        <v>275</v>
      </c>
      <c r="E78" s="30">
        <v>275</v>
      </c>
      <c r="F78" s="31"/>
      <c r="G78" s="31"/>
      <c r="H78" s="142">
        <v>4.55</v>
      </c>
      <c r="I78" s="142">
        <v>4.54</v>
      </c>
      <c r="J78" s="142">
        <v>4.565</v>
      </c>
      <c r="K78" s="32"/>
    </row>
    <row r="79" spans="1:11" s="33" customFormat="1" ht="11.25" customHeight="1">
      <c r="A79" s="35" t="s">
        <v>62</v>
      </c>
      <c r="B79" s="29"/>
      <c r="C79" s="30">
        <v>180.237</v>
      </c>
      <c r="D79" s="30">
        <v>198</v>
      </c>
      <c r="E79" s="30">
        <v>120</v>
      </c>
      <c r="F79" s="31"/>
      <c r="G79" s="31"/>
      <c r="H79" s="142">
        <v>1.51880256788905</v>
      </c>
      <c r="I79" s="142">
        <v>1.317</v>
      </c>
      <c r="J79" s="142">
        <v>1.512</v>
      </c>
      <c r="K79" s="32"/>
    </row>
    <row r="80" spans="1:11" s="42" customFormat="1" ht="11.25" customHeight="1">
      <c r="A80" s="43" t="s">
        <v>63</v>
      </c>
      <c r="B80" s="37"/>
      <c r="C80" s="38">
        <v>1782.237</v>
      </c>
      <c r="D80" s="38">
        <v>1763</v>
      </c>
      <c r="E80" s="38">
        <v>1630</v>
      </c>
      <c r="F80" s="39">
        <v>92.45604083947816</v>
      </c>
      <c r="G80" s="40"/>
      <c r="H80" s="143">
        <v>23.131802567889054</v>
      </c>
      <c r="I80" s="144">
        <v>22.235</v>
      </c>
      <c r="J80" s="144">
        <v>22.329</v>
      </c>
      <c r="K80" s="41">
        <v>100.42275691477401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2"/>
      <c r="I81" s="142"/>
      <c r="J81" s="142"/>
      <c r="K81" s="32"/>
    </row>
    <row r="82" spans="1:11" s="33" customFormat="1" ht="11.25" customHeight="1">
      <c r="A82" s="35" t="s">
        <v>64</v>
      </c>
      <c r="B82" s="29"/>
      <c r="C82" s="30">
        <v>1</v>
      </c>
      <c r="D82" s="30">
        <v>2</v>
      </c>
      <c r="E82" s="30">
        <v>2</v>
      </c>
      <c r="F82" s="31"/>
      <c r="G82" s="31"/>
      <c r="H82" s="142">
        <v>0.025</v>
      </c>
      <c r="I82" s="142">
        <v>0.03</v>
      </c>
      <c r="J82" s="142">
        <v>0.03</v>
      </c>
      <c r="K82" s="32"/>
    </row>
    <row r="83" spans="1:11" s="33" customFormat="1" ht="11.25" customHeight="1">
      <c r="A83" s="35" t="s">
        <v>65</v>
      </c>
      <c r="B83" s="29"/>
      <c r="C83" s="30">
        <v>10</v>
      </c>
      <c r="D83" s="30">
        <v>10</v>
      </c>
      <c r="E83" s="30">
        <v>9</v>
      </c>
      <c r="F83" s="31"/>
      <c r="G83" s="31"/>
      <c r="H83" s="142">
        <v>0.023</v>
      </c>
      <c r="I83" s="142">
        <v>0.023</v>
      </c>
      <c r="J83" s="142">
        <v>0.023</v>
      </c>
      <c r="K83" s="32"/>
    </row>
    <row r="84" spans="1:11" s="42" customFormat="1" ht="11.25" customHeight="1">
      <c r="A84" s="36" t="s">
        <v>66</v>
      </c>
      <c r="B84" s="37"/>
      <c r="C84" s="38">
        <v>11</v>
      </c>
      <c r="D84" s="38">
        <v>12</v>
      </c>
      <c r="E84" s="38">
        <v>11</v>
      </c>
      <c r="F84" s="39">
        <v>91.66666666666667</v>
      </c>
      <c r="G84" s="40"/>
      <c r="H84" s="143">
        <v>0.048</v>
      </c>
      <c r="I84" s="144">
        <v>0.053</v>
      </c>
      <c r="J84" s="144">
        <v>0.053</v>
      </c>
      <c r="K84" s="41">
        <v>100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2"/>
      <c r="I85" s="142"/>
      <c r="J85" s="142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5"/>
      <c r="I86" s="146"/>
      <c r="J86" s="146"/>
      <c r="K86" s="50"/>
    </row>
    <row r="87" spans="1:11" s="42" customFormat="1" ht="11.25" customHeight="1">
      <c r="A87" s="51" t="s">
        <v>67</v>
      </c>
      <c r="B87" s="52"/>
      <c r="C87" s="53">
        <v>16208.237000000001</v>
      </c>
      <c r="D87" s="53">
        <v>16403</v>
      </c>
      <c r="E87" s="53">
        <v>15397</v>
      </c>
      <c r="F87" s="54">
        <f>IF(D87&gt;0,100*E87/D87,0)</f>
        <v>93.86697555325246</v>
      </c>
      <c r="G87" s="40"/>
      <c r="H87" s="147">
        <v>221.69380256788907</v>
      </c>
      <c r="I87" s="148">
        <v>223.15000000000003</v>
      </c>
      <c r="J87" s="148">
        <v>197.63400000000001</v>
      </c>
      <c r="K87" s="54">
        <f>IF(I87&gt;0,100*J87/I87,0)</f>
        <v>88.56553887519605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5" useFirstPageNumber="1" horizontalDpi="600" verticalDpi="600" orientation="portrait" paperSize="9" scale="72" r:id="rId1"/>
  <headerFooter alignWithMargins="0">
    <oddFooter>&amp;C&amp;P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 codeName="Hoja48"/>
  <dimension ref="A1:K625"/>
  <sheetViews>
    <sheetView view="pageBreakPreview" zoomScale="99" zoomScaleSheetLayoutView="99" zoomScalePageLayoutView="0" workbookViewId="0" topLeftCell="A1">
      <selection activeCell="J87" sqref="J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6" t="s">
        <v>0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</row>
    <row r="2" spans="1:11" s="1" customFormat="1" ht="11.25" customHeight="1">
      <c r="A2" s="3" t="s">
        <v>106</v>
      </c>
      <c r="B2" s="4"/>
      <c r="C2" s="4"/>
      <c r="D2" s="4"/>
      <c r="E2" s="5"/>
      <c r="F2" s="4"/>
      <c r="G2" s="4"/>
      <c r="H2" s="4"/>
      <c r="I2" s="6"/>
      <c r="J2" s="187" t="s">
        <v>69</v>
      </c>
      <c r="K2" s="187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8" t="s">
        <v>2</v>
      </c>
      <c r="D4" s="189"/>
      <c r="E4" s="189"/>
      <c r="F4" s="190"/>
      <c r="G4" s="9"/>
      <c r="H4" s="191" t="s">
        <v>3</v>
      </c>
      <c r="I4" s="192"/>
      <c r="J4" s="192"/>
      <c r="K4" s="193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2017</v>
      </c>
      <c r="D6" s="16">
        <f>E6-1</f>
        <v>2018</v>
      </c>
      <c r="E6" s="16">
        <v>2019</v>
      </c>
      <c r="F6" s="17">
        <f>E6</f>
        <v>2019</v>
      </c>
      <c r="G6" s="18"/>
      <c r="H6" s="15">
        <f>J6-2</f>
        <v>2017</v>
      </c>
      <c r="I6" s="16">
        <f>J6-1</f>
        <v>2018</v>
      </c>
      <c r="J6" s="16">
        <v>2019</v>
      </c>
      <c r="K6" s="17">
        <f>J6</f>
        <v>2019</v>
      </c>
    </row>
    <row r="7" spans="1:11" s="10" customFormat="1" ht="11.25" customHeight="1" thickBot="1">
      <c r="A7" s="19"/>
      <c r="B7" s="8"/>
      <c r="C7" s="20" t="s">
        <v>309</v>
      </c>
      <c r="D7" s="21" t="s">
        <v>6</v>
      </c>
      <c r="E7" s="21">
        <v>6</v>
      </c>
      <c r="F7" s="22" t="str">
        <f>CONCATENATE(D6,"=100")</f>
        <v>2018=100</v>
      </c>
      <c r="G7" s="23"/>
      <c r="H7" s="20" t="s">
        <v>309</v>
      </c>
      <c r="I7" s="21" t="s">
        <v>6</v>
      </c>
      <c r="J7" s="21">
        <v>6</v>
      </c>
      <c r="K7" s="22" t="str">
        <f>CONCATENATE(I6,"=100")</f>
        <v>2018=100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12</v>
      </c>
      <c r="D9" s="30">
        <v>10</v>
      </c>
      <c r="E9" s="30">
        <v>12</v>
      </c>
      <c r="F9" s="31"/>
      <c r="G9" s="31"/>
      <c r="H9" s="142">
        <v>0.051</v>
      </c>
      <c r="I9" s="142">
        <v>0.091</v>
      </c>
      <c r="J9" s="142">
        <v>0.061</v>
      </c>
      <c r="K9" s="32"/>
    </row>
    <row r="10" spans="1:11" s="33" customFormat="1" ht="11.25" customHeight="1">
      <c r="A10" s="35" t="s">
        <v>8</v>
      </c>
      <c r="B10" s="29"/>
      <c r="C10" s="30">
        <v>8</v>
      </c>
      <c r="D10" s="30">
        <v>10</v>
      </c>
      <c r="E10" s="30">
        <v>7</v>
      </c>
      <c r="F10" s="31"/>
      <c r="G10" s="31"/>
      <c r="H10" s="142">
        <v>0.032</v>
      </c>
      <c r="I10" s="142">
        <v>0.055</v>
      </c>
      <c r="J10" s="142">
        <v>0.027</v>
      </c>
      <c r="K10" s="32"/>
    </row>
    <row r="11" spans="1:11" s="33" customFormat="1" ht="11.25" customHeight="1">
      <c r="A11" s="28" t="s">
        <v>9</v>
      </c>
      <c r="B11" s="29"/>
      <c r="C11" s="30">
        <v>17</v>
      </c>
      <c r="D11" s="30">
        <v>22</v>
      </c>
      <c r="E11" s="30">
        <v>15</v>
      </c>
      <c r="F11" s="31"/>
      <c r="G11" s="31"/>
      <c r="H11" s="142">
        <v>0.079</v>
      </c>
      <c r="I11" s="142">
        <v>0.118</v>
      </c>
      <c r="J11" s="142">
        <v>0.073</v>
      </c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>
        <v>7</v>
      </c>
      <c r="F12" s="31"/>
      <c r="G12" s="31"/>
      <c r="H12" s="142"/>
      <c r="I12" s="142"/>
      <c r="J12" s="142">
        <v>0.029</v>
      </c>
      <c r="K12" s="32"/>
    </row>
    <row r="13" spans="1:11" s="42" customFormat="1" ht="11.25" customHeight="1">
      <c r="A13" s="36" t="s">
        <v>11</v>
      </c>
      <c r="B13" s="37"/>
      <c r="C13" s="38">
        <v>37</v>
      </c>
      <c r="D13" s="38">
        <v>42</v>
      </c>
      <c r="E13" s="38">
        <v>41</v>
      </c>
      <c r="F13" s="39">
        <v>97.61904761904762</v>
      </c>
      <c r="G13" s="40"/>
      <c r="H13" s="143">
        <v>0.16199999999999998</v>
      </c>
      <c r="I13" s="144">
        <v>0.264</v>
      </c>
      <c r="J13" s="144">
        <v>0.18999999999999997</v>
      </c>
      <c r="K13" s="41">
        <v>71.96969696969695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2"/>
      <c r="I14" s="142"/>
      <c r="J14" s="142"/>
      <c r="K14" s="32"/>
    </row>
    <row r="15" spans="1:11" s="42" customFormat="1" ht="11.25" customHeight="1">
      <c r="A15" s="36" t="s">
        <v>12</v>
      </c>
      <c r="B15" s="37"/>
      <c r="C15" s="38">
        <v>8</v>
      </c>
      <c r="D15" s="38">
        <v>8</v>
      </c>
      <c r="E15" s="38">
        <v>4</v>
      </c>
      <c r="F15" s="39">
        <v>50</v>
      </c>
      <c r="G15" s="40"/>
      <c r="H15" s="143">
        <v>0.056</v>
      </c>
      <c r="I15" s="144">
        <v>0.055</v>
      </c>
      <c r="J15" s="144">
        <v>0.028</v>
      </c>
      <c r="K15" s="41">
        <v>50.909090909090914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2"/>
      <c r="I16" s="142"/>
      <c r="J16" s="142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43"/>
      <c r="I17" s="144"/>
      <c r="J17" s="144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2"/>
      <c r="I18" s="142"/>
      <c r="J18" s="142"/>
      <c r="K18" s="32"/>
    </row>
    <row r="19" spans="1:11" s="33" customFormat="1" ht="11.25" customHeight="1">
      <c r="A19" s="28" t="s">
        <v>14</v>
      </c>
      <c r="B19" s="29"/>
      <c r="C19" s="30">
        <v>9</v>
      </c>
      <c r="D19" s="30">
        <v>9</v>
      </c>
      <c r="E19" s="30"/>
      <c r="F19" s="31"/>
      <c r="G19" s="31"/>
      <c r="H19" s="142">
        <v>0.068</v>
      </c>
      <c r="I19" s="142">
        <v>0.063</v>
      </c>
      <c r="J19" s="142"/>
      <c r="K19" s="32"/>
    </row>
    <row r="20" spans="1:11" s="33" customFormat="1" ht="11.25" customHeight="1">
      <c r="A20" s="35" t="s">
        <v>15</v>
      </c>
      <c r="B20" s="29"/>
      <c r="C20" s="30">
        <v>12</v>
      </c>
      <c r="D20" s="30">
        <v>12</v>
      </c>
      <c r="E20" s="30">
        <v>12</v>
      </c>
      <c r="F20" s="31"/>
      <c r="G20" s="31"/>
      <c r="H20" s="142">
        <v>0.08</v>
      </c>
      <c r="I20" s="142">
        <v>0.072</v>
      </c>
      <c r="J20" s="142">
        <v>0.076</v>
      </c>
      <c r="K20" s="32"/>
    </row>
    <row r="21" spans="1:11" s="33" customFormat="1" ht="11.25" customHeight="1">
      <c r="A21" s="35" t="s">
        <v>16</v>
      </c>
      <c r="B21" s="29"/>
      <c r="C21" s="30">
        <v>25</v>
      </c>
      <c r="D21" s="30">
        <v>25</v>
      </c>
      <c r="E21" s="30">
        <v>25</v>
      </c>
      <c r="F21" s="31"/>
      <c r="G21" s="31"/>
      <c r="H21" s="142">
        <v>0.181</v>
      </c>
      <c r="I21" s="142">
        <v>0.175</v>
      </c>
      <c r="J21" s="142">
        <v>0.188</v>
      </c>
      <c r="K21" s="32"/>
    </row>
    <row r="22" spans="1:11" s="42" customFormat="1" ht="11.25" customHeight="1">
      <c r="A22" s="36" t="s">
        <v>17</v>
      </c>
      <c r="B22" s="37"/>
      <c r="C22" s="38">
        <v>46</v>
      </c>
      <c r="D22" s="38">
        <v>46</v>
      </c>
      <c r="E22" s="38">
        <v>37</v>
      </c>
      <c r="F22" s="39">
        <v>80.43478260869566</v>
      </c>
      <c r="G22" s="40"/>
      <c r="H22" s="143">
        <v>0.329</v>
      </c>
      <c r="I22" s="144">
        <v>0.31</v>
      </c>
      <c r="J22" s="144">
        <v>0.264</v>
      </c>
      <c r="K22" s="41">
        <v>85.16129032258065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2"/>
      <c r="I23" s="142"/>
      <c r="J23" s="142"/>
      <c r="K23" s="32"/>
    </row>
    <row r="24" spans="1:11" s="42" customFormat="1" ht="11.25" customHeight="1">
      <c r="A24" s="36" t="s">
        <v>18</v>
      </c>
      <c r="B24" s="37"/>
      <c r="C24" s="38">
        <v>5</v>
      </c>
      <c r="D24" s="38">
        <v>5</v>
      </c>
      <c r="E24" s="38">
        <v>12</v>
      </c>
      <c r="F24" s="39">
        <v>240</v>
      </c>
      <c r="G24" s="40"/>
      <c r="H24" s="143">
        <v>0.052</v>
      </c>
      <c r="I24" s="144">
        <v>0.05</v>
      </c>
      <c r="J24" s="144">
        <v>0.124</v>
      </c>
      <c r="K24" s="41">
        <v>248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2"/>
      <c r="I25" s="142"/>
      <c r="J25" s="142"/>
      <c r="K25" s="32"/>
    </row>
    <row r="26" spans="1:11" s="42" customFormat="1" ht="11.25" customHeight="1">
      <c r="A26" s="36" t="s">
        <v>19</v>
      </c>
      <c r="B26" s="37"/>
      <c r="C26" s="38">
        <v>8</v>
      </c>
      <c r="D26" s="38">
        <v>9</v>
      </c>
      <c r="E26" s="38">
        <v>8</v>
      </c>
      <c r="F26" s="39">
        <v>88.88888888888889</v>
      </c>
      <c r="G26" s="40"/>
      <c r="H26" s="143">
        <v>0.04</v>
      </c>
      <c r="I26" s="144">
        <v>0.044</v>
      </c>
      <c r="J26" s="144">
        <v>0.04</v>
      </c>
      <c r="K26" s="41">
        <v>90.90909090909092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2"/>
      <c r="I27" s="142"/>
      <c r="J27" s="142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42"/>
      <c r="I28" s="142"/>
      <c r="J28" s="142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2"/>
      <c r="I29" s="142"/>
      <c r="J29" s="142"/>
      <c r="K29" s="32"/>
    </row>
    <row r="30" spans="1:11" s="33" customFormat="1" ht="11.25" customHeight="1">
      <c r="A30" s="35" t="s">
        <v>22</v>
      </c>
      <c r="B30" s="29"/>
      <c r="C30" s="30">
        <v>41</v>
      </c>
      <c r="D30" s="30">
        <v>36</v>
      </c>
      <c r="E30" s="30">
        <v>39</v>
      </c>
      <c r="F30" s="31"/>
      <c r="G30" s="31"/>
      <c r="H30" s="142">
        <v>0.36</v>
      </c>
      <c r="I30" s="142">
        <v>0.175</v>
      </c>
      <c r="J30" s="142">
        <v>0.19</v>
      </c>
      <c r="K30" s="32"/>
    </row>
    <row r="31" spans="1:11" s="42" customFormat="1" ht="11.25" customHeight="1">
      <c r="A31" s="43" t="s">
        <v>23</v>
      </c>
      <c r="B31" s="37"/>
      <c r="C31" s="38">
        <v>41</v>
      </c>
      <c r="D31" s="38">
        <v>36</v>
      </c>
      <c r="E31" s="38">
        <v>39</v>
      </c>
      <c r="F31" s="39">
        <v>108.33333333333333</v>
      </c>
      <c r="G31" s="40"/>
      <c r="H31" s="143">
        <v>0.36</v>
      </c>
      <c r="I31" s="144">
        <v>0.175</v>
      </c>
      <c r="J31" s="144">
        <v>0.19</v>
      </c>
      <c r="K31" s="41">
        <v>108.57142857142858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2"/>
      <c r="I32" s="142"/>
      <c r="J32" s="142"/>
      <c r="K32" s="32"/>
    </row>
    <row r="33" spans="1:11" s="33" customFormat="1" ht="11.25" customHeight="1">
      <c r="A33" s="35" t="s">
        <v>24</v>
      </c>
      <c r="B33" s="29"/>
      <c r="C33" s="30">
        <v>42</v>
      </c>
      <c r="D33" s="30">
        <v>40</v>
      </c>
      <c r="E33" s="30">
        <v>35</v>
      </c>
      <c r="F33" s="31"/>
      <c r="G33" s="31"/>
      <c r="H33" s="142">
        <v>0.538</v>
      </c>
      <c r="I33" s="142">
        <v>0.5</v>
      </c>
      <c r="J33" s="142">
        <v>0.38</v>
      </c>
      <c r="K33" s="32"/>
    </row>
    <row r="34" spans="1:11" s="33" customFormat="1" ht="11.25" customHeight="1">
      <c r="A34" s="35" t="s">
        <v>25</v>
      </c>
      <c r="B34" s="29"/>
      <c r="C34" s="30">
        <v>22</v>
      </c>
      <c r="D34" s="30">
        <v>22</v>
      </c>
      <c r="E34" s="30">
        <v>25</v>
      </c>
      <c r="F34" s="31"/>
      <c r="G34" s="31"/>
      <c r="H34" s="142">
        <v>0.356</v>
      </c>
      <c r="I34" s="142">
        <v>0.35</v>
      </c>
      <c r="J34" s="142">
        <v>0.4</v>
      </c>
      <c r="K34" s="32"/>
    </row>
    <row r="35" spans="1:11" s="33" customFormat="1" ht="11.25" customHeight="1">
      <c r="A35" s="35" t="s">
        <v>26</v>
      </c>
      <c r="B35" s="29"/>
      <c r="C35" s="30">
        <v>10</v>
      </c>
      <c r="D35" s="30">
        <v>5</v>
      </c>
      <c r="E35" s="30">
        <v>5</v>
      </c>
      <c r="F35" s="31"/>
      <c r="G35" s="31"/>
      <c r="H35" s="142">
        <v>0.08</v>
      </c>
      <c r="I35" s="142">
        <v>0.04</v>
      </c>
      <c r="J35" s="142">
        <v>0.04</v>
      </c>
      <c r="K35" s="32"/>
    </row>
    <row r="36" spans="1:11" s="33" customFormat="1" ht="11.25" customHeight="1">
      <c r="A36" s="35" t="s">
        <v>27</v>
      </c>
      <c r="B36" s="29"/>
      <c r="C36" s="30">
        <v>16</v>
      </c>
      <c r="D36" s="30">
        <v>16</v>
      </c>
      <c r="E36" s="30">
        <v>12</v>
      </c>
      <c r="F36" s="31"/>
      <c r="G36" s="31"/>
      <c r="H36" s="142">
        <v>0.171</v>
      </c>
      <c r="I36" s="142">
        <v>0.165</v>
      </c>
      <c r="J36" s="142">
        <v>0.12</v>
      </c>
      <c r="K36" s="32"/>
    </row>
    <row r="37" spans="1:11" s="42" customFormat="1" ht="11.25" customHeight="1">
      <c r="A37" s="36" t="s">
        <v>28</v>
      </c>
      <c r="B37" s="37"/>
      <c r="C37" s="38">
        <v>90</v>
      </c>
      <c r="D37" s="38">
        <v>83</v>
      </c>
      <c r="E37" s="38">
        <v>77</v>
      </c>
      <c r="F37" s="39">
        <v>92.7710843373494</v>
      </c>
      <c r="G37" s="40"/>
      <c r="H37" s="143">
        <v>1.145</v>
      </c>
      <c r="I37" s="144">
        <v>1.055</v>
      </c>
      <c r="J37" s="144">
        <v>0.9400000000000001</v>
      </c>
      <c r="K37" s="41">
        <v>89.09952606635072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2"/>
      <c r="I38" s="142"/>
      <c r="J38" s="142"/>
      <c r="K38" s="32"/>
    </row>
    <row r="39" spans="1:11" s="42" customFormat="1" ht="11.25" customHeight="1">
      <c r="A39" s="36" t="s">
        <v>29</v>
      </c>
      <c r="B39" s="37"/>
      <c r="C39" s="38">
        <v>23</v>
      </c>
      <c r="D39" s="38">
        <v>20</v>
      </c>
      <c r="E39" s="38">
        <v>24</v>
      </c>
      <c r="F39" s="39">
        <v>120</v>
      </c>
      <c r="G39" s="40"/>
      <c r="H39" s="143">
        <v>0.232</v>
      </c>
      <c r="I39" s="144">
        <v>0.205</v>
      </c>
      <c r="J39" s="144">
        <v>0.25</v>
      </c>
      <c r="K39" s="41">
        <v>121.95121951219512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2"/>
      <c r="I40" s="142"/>
      <c r="J40" s="142"/>
      <c r="K40" s="32"/>
    </row>
    <row r="41" spans="1:11" s="33" customFormat="1" ht="11.25" customHeight="1">
      <c r="A41" s="28" t="s">
        <v>30</v>
      </c>
      <c r="B41" s="29"/>
      <c r="C41" s="30">
        <v>13</v>
      </c>
      <c r="D41" s="30">
        <v>41</v>
      </c>
      <c r="E41" s="30">
        <v>15</v>
      </c>
      <c r="F41" s="31"/>
      <c r="G41" s="31"/>
      <c r="H41" s="142">
        <v>0.059</v>
      </c>
      <c r="I41" s="142">
        <v>0.345</v>
      </c>
      <c r="J41" s="142">
        <v>0.068</v>
      </c>
      <c r="K41" s="32"/>
    </row>
    <row r="42" spans="1:11" s="33" customFormat="1" ht="11.25" customHeight="1">
      <c r="A42" s="35" t="s">
        <v>31</v>
      </c>
      <c r="B42" s="29"/>
      <c r="C42" s="30">
        <v>14</v>
      </c>
      <c r="D42" s="30">
        <v>34</v>
      </c>
      <c r="E42" s="30">
        <v>22</v>
      </c>
      <c r="F42" s="31"/>
      <c r="G42" s="31"/>
      <c r="H42" s="142">
        <v>0.102</v>
      </c>
      <c r="I42" s="142">
        <v>0.311</v>
      </c>
      <c r="J42" s="142">
        <v>0.214</v>
      </c>
      <c r="K42" s="32"/>
    </row>
    <row r="43" spans="1:11" s="33" customFormat="1" ht="11.25" customHeight="1">
      <c r="A43" s="35" t="s">
        <v>32</v>
      </c>
      <c r="B43" s="29"/>
      <c r="C43" s="30">
        <v>16</v>
      </c>
      <c r="D43" s="30">
        <v>19</v>
      </c>
      <c r="E43" s="30">
        <v>10</v>
      </c>
      <c r="F43" s="31"/>
      <c r="G43" s="31"/>
      <c r="H43" s="142">
        <v>0.168</v>
      </c>
      <c r="I43" s="142">
        <v>0.2</v>
      </c>
      <c r="J43" s="142">
        <v>0.102</v>
      </c>
      <c r="K43" s="32"/>
    </row>
    <row r="44" spans="1:11" s="33" customFormat="1" ht="11.25" customHeight="1">
      <c r="A44" s="35" t="s">
        <v>33</v>
      </c>
      <c r="B44" s="29"/>
      <c r="C44" s="30">
        <v>34</v>
      </c>
      <c r="D44" s="30">
        <v>28</v>
      </c>
      <c r="E44" s="30">
        <v>35</v>
      </c>
      <c r="F44" s="31"/>
      <c r="G44" s="31"/>
      <c r="H44" s="142">
        <v>0.275</v>
      </c>
      <c r="I44" s="142">
        <v>0.364</v>
      </c>
      <c r="J44" s="142">
        <v>0.37</v>
      </c>
      <c r="K44" s="32"/>
    </row>
    <row r="45" spans="1:11" s="33" customFormat="1" ht="11.25" customHeight="1">
      <c r="A45" s="35" t="s">
        <v>34</v>
      </c>
      <c r="B45" s="29"/>
      <c r="C45" s="30">
        <v>7</v>
      </c>
      <c r="D45" s="30">
        <v>18</v>
      </c>
      <c r="E45" s="30">
        <v>21</v>
      </c>
      <c r="F45" s="31"/>
      <c r="G45" s="31"/>
      <c r="H45" s="142">
        <v>0.056</v>
      </c>
      <c r="I45" s="142">
        <v>0.162</v>
      </c>
      <c r="J45" s="142">
        <v>0.18</v>
      </c>
      <c r="K45" s="32"/>
    </row>
    <row r="46" spans="1:11" s="33" customFormat="1" ht="11.25" customHeight="1">
      <c r="A46" s="35" t="s">
        <v>35</v>
      </c>
      <c r="B46" s="29"/>
      <c r="C46" s="30">
        <v>340</v>
      </c>
      <c r="D46" s="30">
        <v>414</v>
      </c>
      <c r="E46" s="30">
        <v>459</v>
      </c>
      <c r="F46" s="31"/>
      <c r="G46" s="31"/>
      <c r="H46" s="142">
        <v>3.4</v>
      </c>
      <c r="I46" s="142">
        <v>4.14</v>
      </c>
      <c r="J46" s="142">
        <v>4.59</v>
      </c>
      <c r="K46" s="32"/>
    </row>
    <row r="47" spans="1:11" s="33" customFormat="1" ht="11.25" customHeight="1">
      <c r="A47" s="35" t="s">
        <v>36</v>
      </c>
      <c r="B47" s="29"/>
      <c r="C47" s="30">
        <v>27</v>
      </c>
      <c r="D47" s="30">
        <v>1</v>
      </c>
      <c r="E47" s="30">
        <v>7</v>
      </c>
      <c r="F47" s="31"/>
      <c r="G47" s="31"/>
      <c r="H47" s="142">
        <v>0.211</v>
      </c>
      <c r="I47" s="142">
        <v>0.09</v>
      </c>
      <c r="J47" s="142">
        <v>0.098</v>
      </c>
      <c r="K47" s="32"/>
    </row>
    <row r="48" spans="1:11" s="33" customFormat="1" ht="11.25" customHeight="1">
      <c r="A48" s="35" t="s">
        <v>37</v>
      </c>
      <c r="B48" s="29"/>
      <c r="C48" s="30">
        <v>1350</v>
      </c>
      <c r="D48" s="30">
        <v>932</v>
      </c>
      <c r="E48" s="30">
        <v>960</v>
      </c>
      <c r="F48" s="31"/>
      <c r="G48" s="31"/>
      <c r="H48" s="142">
        <v>16.2</v>
      </c>
      <c r="I48" s="142">
        <v>11.184</v>
      </c>
      <c r="J48" s="142">
        <v>11.52</v>
      </c>
      <c r="K48" s="32"/>
    </row>
    <row r="49" spans="1:11" s="33" customFormat="1" ht="11.25" customHeight="1">
      <c r="A49" s="35" t="s">
        <v>38</v>
      </c>
      <c r="B49" s="29"/>
      <c r="C49" s="30">
        <v>231</v>
      </c>
      <c r="D49" s="30">
        <v>241</v>
      </c>
      <c r="E49" s="30">
        <v>271</v>
      </c>
      <c r="F49" s="31"/>
      <c r="G49" s="31"/>
      <c r="H49" s="142">
        <v>1.7</v>
      </c>
      <c r="I49" s="142">
        <v>2.892</v>
      </c>
      <c r="J49" s="142">
        <v>3.252</v>
      </c>
      <c r="K49" s="32"/>
    </row>
    <row r="50" spans="1:11" s="42" customFormat="1" ht="11.25" customHeight="1">
      <c r="A50" s="43" t="s">
        <v>39</v>
      </c>
      <c r="B50" s="37"/>
      <c r="C50" s="38">
        <v>2032</v>
      </c>
      <c r="D50" s="38">
        <v>1728</v>
      </c>
      <c r="E50" s="38">
        <v>1800</v>
      </c>
      <c r="F50" s="39">
        <v>104.16666666666667</v>
      </c>
      <c r="G50" s="40"/>
      <c r="H50" s="143">
        <v>22.171</v>
      </c>
      <c r="I50" s="144">
        <v>19.688</v>
      </c>
      <c r="J50" s="144">
        <v>20.394</v>
      </c>
      <c r="K50" s="41">
        <f>IF(I50&gt;0,100*J50/I50,0)</f>
        <v>103.58594067452255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2"/>
      <c r="I51" s="142"/>
      <c r="J51" s="142"/>
      <c r="K51" s="32"/>
    </row>
    <row r="52" spans="1:11" s="42" customFormat="1" ht="11.25" customHeight="1">
      <c r="A52" s="36" t="s">
        <v>40</v>
      </c>
      <c r="B52" s="37"/>
      <c r="C52" s="38">
        <v>750</v>
      </c>
      <c r="D52" s="38">
        <v>750</v>
      </c>
      <c r="E52" s="38">
        <v>750</v>
      </c>
      <c r="F52" s="39">
        <v>100</v>
      </c>
      <c r="G52" s="40"/>
      <c r="H52" s="143">
        <v>10.5</v>
      </c>
      <c r="I52" s="144">
        <v>10.5</v>
      </c>
      <c r="J52" s="144">
        <v>10.5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2"/>
      <c r="I53" s="142"/>
      <c r="J53" s="142"/>
      <c r="K53" s="32"/>
    </row>
    <row r="54" spans="1:11" s="33" customFormat="1" ht="11.25" customHeight="1">
      <c r="A54" s="35" t="s">
        <v>41</v>
      </c>
      <c r="B54" s="29"/>
      <c r="C54" s="30">
        <v>8000</v>
      </c>
      <c r="D54" s="30">
        <v>9380</v>
      </c>
      <c r="E54" s="30">
        <v>9500</v>
      </c>
      <c r="F54" s="31"/>
      <c r="G54" s="31"/>
      <c r="H54" s="142">
        <v>88</v>
      </c>
      <c r="I54" s="142">
        <v>93.8</v>
      </c>
      <c r="J54" s="142">
        <v>109.25</v>
      </c>
      <c r="K54" s="32"/>
    </row>
    <row r="55" spans="1:11" s="33" customFormat="1" ht="11.25" customHeight="1">
      <c r="A55" s="35" t="s">
        <v>42</v>
      </c>
      <c r="B55" s="29"/>
      <c r="C55" s="30">
        <v>4625</v>
      </c>
      <c r="D55" s="30">
        <v>5002</v>
      </c>
      <c r="E55" s="30">
        <v>4680</v>
      </c>
      <c r="F55" s="31"/>
      <c r="G55" s="31"/>
      <c r="H55" s="142">
        <v>32.676</v>
      </c>
      <c r="I55" s="142">
        <v>35.014</v>
      </c>
      <c r="J55" s="142">
        <v>33.228</v>
      </c>
      <c r="K55" s="32"/>
    </row>
    <row r="56" spans="1:11" s="33" customFormat="1" ht="11.25" customHeight="1">
      <c r="A56" s="35" t="s">
        <v>43</v>
      </c>
      <c r="B56" s="29"/>
      <c r="C56" s="30">
        <v>4212</v>
      </c>
      <c r="D56" s="30">
        <v>2905</v>
      </c>
      <c r="E56" s="30">
        <v>4399</v>
      </c>
      <c r="F56" s="31"/>
      <c r="G56" s="31"/>
      <c r="H56" s="142">
        <v>35</v>
      </c>
      <c r="I56" s="142">
        <v>23.491</v>
      </c>
      <c r="J56" s="142">
        <v>24.25</v>
      </c>
      <c r="K56" s="32"/>
    </row>
    <row r="57" spans="1:11" s="33" customFormat="1" ht="11.25" customHeight="1">
      <c r="A57" s="35" t="s">
        <v>44</v>
      </c>
      <c r="B57" s="29"/>
      <c r="C57" s="30">
        <v>36</v>
      </c>
      <c r="D57" s="30">
        <v>95</v>
      </c>
      <c r="E57" s="30">
        <v>44</v>
      </c>
      <c r="F57" s="31"/>
      <c r="G57" s="31"/>
      <c r="H57" s="142">
        <v>0.317</v>
      </c>
      <c r="I57" s="142">
        <v>0.665</v>
      </c>
      <c r="J57" s="142">
        <v>0.308</v>
      </c>
      <c r="K57" s="32"/>
    </row>
    <row r="58" spans="1:11" s="33" customFormat="1" ht="11.25" customHeight="1">
      <c r="A58" s="35" t="s">
        <v>45</v>
      </c>
      <c r="B58" s="29"/>
      <c r="C58" s="30">
        <v>328</v>
      </c>
      <c r="D58" s="30">
        <v>360</v>
      </c>
      <c r="E58" s="30">
        <v>360</v>
      </c>
      <c r="F58" s="31"/>
      <c r="G58" s="31"/>
      <c r="H58" s="142">
        <v>2.913</v>
      </c>
      <c r="I58" s="142">
        <v>3.6</v>
      </c>
      <c r="J58" s="142">
        <v>3.528</v>
      </c>
      <c r="K58" s="32"/>
    </row>
    <row r="59" spans="1:11" s="42" customFormat="1" ht="11.25" customHeight="1">
      <c r="A59" s="36" t="s">
        <v>46</v>
      </c>
      <c r="B59" s="37"/>
      <c r="C59" s="38">
        <v>17201</v>
      </c>
      <c r="D59" s="38">
        <v>17742</v>
      </c>
      <c r="E59" s="38">
        <v>18983</v>
      </c>
      <c r="F59" s="39">
        <v>106.99470183744786</v>
      </c>
      <c r="G59" s="40"/>
      <c r="H59" s="143">
        <v>158.906</v>
      </c>
      <c r="I59" s="144">
        <v>156.57</v>
      </c>
      <c r="J59" s="144">
        <v>170.564</v>
      </c>
      <c r="K59" s="41">
        <v>108.93785527240212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2"/>
      <c r="I60" s="142"/>
      <c r="J60" s="142"/>
      <c r="K60" s="32"/>
    </row>
    <row r="61" spans="1:11" s="33" customFormat="1" ht="11.25" customHeight="1">
      <c r="A61" s="35" t="s">
        <v>47</v>
      </c>
      <c r="B61" s="29"/>
      <c r="C61" s="30">
        <v>15</v>
      </c>
      <c r="D61" s="30">
        <v>15</v>
      </c>
      <c r="E61" s="30"/>
      <c r="F61" s="31"/>
      <c r="G61" s="31"/>
      <c r="H61" s="142">
        <v>0.12</v>
      </c>
      <c r="I61" s="142">
        <v>0.12</v>
      </c>
      <c r="J61" s="142"/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42"/>
      <c r="I62" s="142"/>
      <c r="J62" s="142"/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42"/>
      <c r="I63" s="142"/>
      <c r="J63" s="142"/>
      <c r="K63" s="32"/>
    </row>
    <row r="64" spans="1:11" s="42" customFormat="1" ht="11.25" customHeight="1">
      <c r="A64" s="36" t="s">
        <v>50</v>
      </c>
      <c r="B64" s="37"/>
      <c r="C64" s="38">
        <v>15</v>
      </c>
      <c r="D64" s="38">
        <v>15</v>
      </c>
      <c r="E64" s="38"/>
      <c r="F64" s="39"/>
      <c r="G64" s="40"/>
      <c r="H64" s="143">
        <v>0.12</v>
      </c>
      <c r="I64" s="144">
        <v>0.12</v>
      </c>
      <c r="J64" s="144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2"/>
      <c r="I65" s="142"/>
      <c r="J65" s="142"/>
      <c r="K65" s="32"/>
    </row>
    <row r="66" spans="1:11" s="42" customFormat="1" ht="11.25" customHeight="1">
      <c r="A66" s="36" t="s">
        <v>51</v>
      </c>
      <c r="B66" s="37"/>
      <c r="C66" s="38">
        <v>94</v>
      </c>
      <c r="D66" s="38">
        <v>99</v>
      </c>
      <c r="E66" s="38">
        <v>85</v>
      </c>
      <c r="F66" s="39">
        <v>85.85858585858585</v>
      </c>
      <c r="G66" s="40"/>
      <c r="H66" s="143">
        <v>0.846</v>
      </c>
      <c r="I66" s="144">
        <v>0.84</v>
      </c>
      <c r="J66" s="144">
        <v>0.808</v>
      </c>
      <c r="K66" s="41">
        <v>96.1904761904762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2"/>
      <c r="I67" s="142"/>
      <c r="J67" s="142"/>
      <c r="K67" s="32"/>
    </row>
    <row r="68" spans="1:11" s="33" customFormat="1" ht="11.25" customHeight="1">
      <c r="A68" s="35" t="s">
        <v>52</v>
      </c>
      <c r="B68" s="29"/>
      <c r="C68" s="30">
        <v>405</v>
      </c>
      <c r="D68" s="30">
        <v>540</v>
      </c>
      <c r="E68" s="30">
        <v>520</v>
      </c>
      <c r="F68" s="31"/>
      <c r="G68" s="31"/>
      <c r="H68" s="142">
        <v>5.589</v>
      </c>
      <c r="I68" s="142">
        <v>6.5</v>
      </c>
      <c r="J68" s="142">
        <v>5.5</v>
      </c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2"/>
      <c r="I69" s="142"/>
      <c r="J69" s="142"/>
      <c r="K69" s="32"/>
    </row>
    <row r="70" spans="1:11" s="42" customFormat="1" ht="11.25" customHeight="1">
      <c r="A70" s="36" t="s">
        <v>54</v>
      </c>
      <c r="B70" s="37"/>
      <c r="C70" s="38">
        <v>405</v>
      </c>
      <c r="D70" s="38">
        <v>540</v>
      </c>
      <c r="E70" s="38">
        <v>520</v>
      </c>
      <c r="F70" s="39">
        <v>96.29629629629629</v>
      </c>
      <c r="G70" s="40"/>
      <c r="H70" s="143">
        <v>5.589</v>
      </c>
      <c r="I70" s="144">
        <v>6.5</v>
      </c>
      <c r="J70" s="144">
        <v>5.5</v>
      </c>
      <c r="K70" s="41">
        <v>84.61538461538461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2"/>
      <c r="I71" s="142"/>
      <c r="J71" s="142"/>
      <c r="K71" s="32"/>
    </row>
    <row r="72" spans="1:11" s="33" customFormat="1" ht="11.25" customHeight="1">
      <c r="A72" s="35" t="s">
        <v>55</v>
      </c>
      <c r="B72" s="29"/>
      <c r="C72" s="30">
        <v>31</v>
      </c>
      <c r="D72" s="30">
        <v>36</v>
      </c>
      <c r="E72" s="30">
        <v>29</v>
      </c>
      <c r="F72" s="31"/>
      <c r="G72" s="31"/>
      <c r="H72" s="142">
        <v>0.277</v>
      </c>
      <c r="I72" s="142">
        <v>0.329</v>
      </c>
      <c r="J72" s="142">
        <v>0.291</v>
      </c>
      <c r="K72" s="32"/>
    </row>
    <row r="73" spans="1:11" s="33" customFormat="1" ht="11.25" customHeight="1">
      <c r="A73" s="35" t="s">
        <v>56</v>
      </c>
      <c r="B73" s="29"/>
      <c r="C73" s="30">
        <v>80</v>
      </c>
      <c r="D73" s="30">
        <v>80</v>
      </c>
      <c r="E73" s="30">
        <v>77</v>
      </c>
      <c r="F73" s="31"/>
      <c r="G73" s="31"/>
      <c r="H73" s="142">
        <v>1.225</v>
      </c>
      <c r="I73" s="142">
        <v>1.225</v>
      </c>
      <c r="J73" s="142">
        <v>0.939</v>
      </c>
      <c r="K73" s="32"/>
    </row>
    <row r="74" spans="1:11" s="33" customFormat="1" ht="11.25" customHeight="1">
      <c r="A74" s="35" t="s">
        <v>57</v>
      </c>
      <c r="B74" s="29"/>
      <c r="C74" s="30">
        <v>2530</v>
      </c>
      <c r="D74" s="30">
        <v>2012</v>
      </c>
      <c r="E74" s="30">
        <v>1668</v>
      </c>
      <c r="F74" s="31"/>
      <c r="G74" s="31"/>
      <c r="H74" s="142">
        <v>31.174</v>
      </c>
      <c r="I74" s="142">
        <v>24.936</v>
      </c>
      <c r="J74" s="142">
        <v>20.63</v>
      </c>
      <c r="K74" s="32"/>
    </row>
    <row r="75" spans="1:11" s="33" customFormat="1" ht="11.25" customHeight="1">
      <c r="A75" s="35" t="s">
        <v>58</v>
      </c>
      <c r="B75" s="29"/>
      <c r="C75" s="30">
        <v>918</v>
      </c>
      <c r="D75" s="30">
        <v>671</v>
      </c>
      <c r="E75" s="30">
        <v>960</v>
      </c>
      <c r="F75" s="31"/>
      <c r="G75" s="31"/>
      <c r="H75" s="142">
        <v>10.457</v>
      </c>
      <c r="I75" s="142">
        <v>7.644</v>
      </c>
      <c r="J75" s="142">
        <v>11.109</v>
      </c>
      <c r="K75" s="32"/>
    </row>
    <row r="76" spans="1:11" s="33" customFormat="1" ht="11.25" customHeight="1">
      <c r="A76" s="35" t="s">
        <v>59</v>
      </c>
      <c r="B76" s="29"/>
      <c r="C76" s="30">
        <v>3</v>
      </c>
      <c r="D76" s="30">
        <v>4</v>
      </c>
      <c r="E76" s="30">
        <v>4</v>
      </c>
      <c r="F76" s="31"/>
      <c r="G76" s="31"/>
      <c r="H76" s="142">
        <v>0.027</v>
      </c>
      <c r="I76" s="142">
        <v>0.034</v>
      </c>
      <c r="J76" s="142">
        <v>0.035</v>
      </c>
      <c r="K76" s="32"/>
    </row>
    <row r="77" spans="1:11" s="33" customFormat="1" ht="11.25" customHeight="1">
      <c r="A77" s="35" t="s">
        <v>60</v>
      </c>
      <c r="B77" s="29"/>
      <c r="C77" s="30">
        <v>415</v>
      </c>
      <c r="D77" s="30">
        <v>436</v>
      </c>
      <c r="E77" s="30">
        <v>425</v>
      </c>
      <c r="F77" s="31"/>
      <c r="G77" s="31"/>
      <c r="H77" s="142">
        <v>7.6</v>
      </c>
      <c r="I77" s="142">
        <v>7.848</v>
      </c>
      <c r="J77" s="142">
        <v>7.809</v>
      </c>
      <c r="K77" s="32"/>
    </row>
    <row r="78" spans="1:11" s="33" customFormat="1" ht="11.25" customHeight="1">
      <c r="A78" s="35" t="s">
        <v>61</v>
      </c>
      <c r="B78" s="29"/>
      <c r="C78" s="30">
        <v>681</v>
      </c>
      <c r="D78" s="30">
        <v>700</v>
      </c>
      <c r="E78" s="30">
        <v>700</v>
      </c>
      <c r="F78" s="31"/>
      <c r="G78" s="31"/>
      <c r="H78" s="142">
        <v>7.329</v>
      </c>
      <c r="I78" s="142">
        <v>7.49</v>
      </c>
      <c r="J78" s="142">
        <v>7.35</v>
      </c>
      <c r="K78" s="32"/>
    </row>
    <row r="79" spans="1:11" s="33" customFormat="1" ht="11.25" customHeight="1">
      <c r="A79" s="35" t="s">
        <v>62</v>
      </c>
      <c r="B79" s="29"/>
      <c r="C79" s="30">
        <v>1121</v>
      </c>
      <c r="D79" s="30">
        <v>1173</v>
      </c>
      <c r="E79" s="30">
        <v>964</v>
      </c>
      <c r="F79" s="31"/>
      <c r="G79" s="31"/>
      <c r="H79" s="142">
        <v>15.512</v>
      </c>
      <c r="I79" s="142">
        <v>17.035</v>
      </c>
      <c r="J79" s="142">
        <v>10.893</v>
      </c>
      <c r="K79" s="32"/>
    </row>
    <row r="80" spans="1:11" s="42" customFormat="1" ht="11.25" customHeight="1">
      <c r="A80" s="43" t="s">
        <v>63</v>
      </c>
      <c r="B80" s="37"/>
      <c r="C80" s="38">
        <v>5779</v>
      </c>
      <c r="D80" s="38">
        <v>5112</v>
      </c>
      <c r="E80" s="38">
        <v>4827</v>
      </c>
      <c r="F80" s="39">
        <v>94.42488262910798</v>
      </c>
      <c r="G80" s="40"/>
      <c r="H80" s="143">
        <v>73.601</v>
      </c>
      <c r="I80" s="144">
        <v>66.541</v>
      </c>
      <c r="J80" s="144">
        <v>59.056</v>
      </c>
      <c r="K80" s="41">
        <v>88.75129619332441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2"/>
      <c r="I81" s="142"/>
      <c r="J81" s="142"/>
      <c r="K81" s="32"/>
    </row>
    <row r="82" spans="1:11" s="33" customFormat="1" ht="11.25" customHeight="1">
      <c r="A82" s="35" t="s">
        <v>64</v>
      </c>
      <c r="B82" s="29"/>
      <c r="C82" s="30">
        <v>27</v>
      </c>
      <c r="D82" s="30">
        <v>27</v>
      </c>
      <c r="E82" s="30">
        <v>27</v>
      </c>
      <c r="F82" s="31"/>
      <c r="G82" s="31"/>
      <c r="H82" s="142">
        <v>0.261</v>
      </c>
      <c r="I82" s="142">
        <v>0.261</v>
      </c>
      <c r="J82" s="142">
        <v>0.261</v>
      </c>
      <c r="K82" s="32"/>
    </row>
    <row r="83" spans="1:11" s="33" customFormat="1" ht="11.25" customHeight="1">
      <c r="A83" s="35" t="s">
        <v>65</v>
      </c>
      <c r="B83" s="29"/>
      <c r="C83" s="30">
        <v>69</v>
      </c>
      <c r="D83" s="30">
        <v>70</v>
      </c>
      <c r="E83" s="30">
        <v>66</v>
      </c>
      <c r="F83" s="31"/>
      <c r="G83" s="31"/>
      <c r="H83" s="142">
        <v>0.342</v>
      </c>
      <c r="I83" s="142">
        <v>0.342</v>
      </c>
      <c r="J83" s="142">
        <v>0.321</v>
      </c>
      <c r="K83" s="32"/>
    </row>
    <row r="84" spans="1:11" s="42" customFormat="1" ht="11.25" customHeight="1">
      <c r="A84" s="36" t="s">
        <v>66</v>
      </c>
      <c r="B84" s="37"/>
      <c r="C84" s="38">
        <v>96</v>
      </c>
      <c r="D84" s="38">
        <v>97</v>
      </c>
      <c r="E84" s="38">
        <v>93</v>
      </c>
      <c r="F84" s="39">
        <v>95.87628865979381</v>
      </c>
      <c r="G84" s="40"/>
      <c r="H84" s="143">
        <v>0.603</v>
      </c>
      <c r="I84" s="144">
        <v>0.603</v>
      </c>
      <c r="J84" s="144">
        <v>0.5820000000000001</v>
      </c>
      <c r="K84" s="41">
        <v>96.5174129353234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2"/>
      <c r="I85" s="142"/>
      <c r="J85" s="142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5"/>
      <c r="I86" s="146"/>
      <c r="J86" s="146"/>
      <c r="K86" s="50"/>
    </row>
    <row r="87" spans="1:11" s="42" customFormat="1" ht="11.25" customHeight="1">
      <c r="A87" s="51" t="s">
        <v>67</v>
      </c>
      <c r="B87" s="52"/>
      <c r="C87" s="53">
        <v>26630</v>
      </c>
      <c r="D87" s="53">
        <v>26332</v>
      </c>
      <c r="E87" s="53">
        <v>27300</v>
      </c>
      <c r="F87" s="54">
        <f>IF(D87&gt;0,100*E87/D87,0)</f>
        <v>103.67613550053167</v>
      </c>
      <c r="G87" s="40"/>
      <c r="H87" s="147">
        <v>274.71200000000005</v>
      </c>
      <c r="I87" s="148">
        <v>263.52000000000004</v>
      </c>
      <c r="J87" s="148">
        <v>269.42999999999995</v>
      </c>
      <c r="K87" s="54">
        <f>IF(I87&gt;0,100*J87/I87,0)</f>
        <v>102.24271402550089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6" useFirstPageNumber="1" horizontalDpi="600" verticalDpi="600" orientation="portrait" paperSize="9" scale="72" r:id="rId1"/>
  <headerFooter alignWithMargins="0">
    <oddFooter>&amp;C&amp;P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sheetPr codeName="Hoja49"/>
  <dimension ref="A1:K625"/>
  <sheetViews>
    <sheetView view="pageBreakPreview" zoomScale="98" zoomScaleSheetLayoutView="98" zoomScalePageLayoutView="0" workbookViewId="0" topLeftCell="A1">
      <selection activeCell="C7" sqref="C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6" t="s">
        <v>0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</row>
    <row r="2" spans="1:11" s="1" customFormat="1" ht="11.25" customHeight="1">
      <c r="A2" s="3" t="s">
        <v>107</v>
      </c>
      <c r="B2" s="4"/>
      <c r="C2" s="4"/>
      <c r="D2" s="4"/>
      <c r="E2" s="5"/>
      <c r="F2" s="4"/>
      <c r="G2" s="4"/>
      <c r="H2" s="4"/>
      <c r="I2" s="6"/>
      <c r="J2" s="187" t="s">
        <v>69</v>
      </c>
      <c r="K2" s="187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8" t="s">
        <v>2</v>
      </c>
      <c r="D4" s="189"/>
      <c r="E4" s="189"/>
      <c r="F4" s="190"/>
      <c r="G4" s="9"/>
      <c r="H4" s="191" t="s">
        <v>3</v>
      </c>
      <c r="I4" s="192"/>
      <c r="J4" s="192"/>
      <c r="K4" s="193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2017</v>
      </c>
      <c r="D6" s="16">
        <f>E6-1</f>
        <v>2018</v>
      </c>
      <c r="E6" s="16">
        <v>2019</v>
      </c>
      <c r="F6" s="17">
        <f>E6</f>
        <v>2019</v>
      </c>
      <c r="G6" s="18"/>
      <c r="H6" s="15">
        <f>J6-2</f>
        <v>2017</v>
      </c>
      <c r="I6" s="16">
        <f>J6-1</f>
        <v>2018</v>
      </c>
      <c r="J6" s="16">
        <v>2019</v>
      </c>
      <c r="K6" s="17">
        <f>J6</f>
        <v>2019</v>
      </c>
    </row>
    <row r="7" spans="1:11" s="10" customFormat="1" ht="11.25" customHeight="1" thickBot="1">
      <c r="A7" s="19"/>
      <c r="B7" s="8"/>
      <c r="C7" s="20" t="s">
        <v>309</v>
      </c>
      <c r="D7" s="21" t="s">
        <v>6</v>
      </c>
      <c r="E7" s="21">
        <v>4</v>
      </c>
      <c r="F7" s="22" t="str">
        <f>CONCATENATE(D6,"=100")</f>
        <v>2018=100</v>
      </c>
      <c r="G7" s="23"/>
      <c r="H7" s="20" t="s">
        <v>309</v>
      </c>
      <c r="I7" s="21" t="s">
        <v>6</v>
      </c>
      <c r="J7" s="21">
        <v>6</v>
      </c>
      <c r="K7" s="22" t="str">
        <f>CONCATENATE(I6,"=100")</f>
        <v>2018=100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2"/>
      <c r="I9" s="142"/>
      <c r="J9" s="142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2"/>
      <c r="I10" s="142"/>
      <c r="J10" s="142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2"/>
      <c r="I11" s="142"/>
      <c r="J11" s="142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2"/>
      <c r="I12" s="142"/>
      <c r="J12" s="142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43"/>
      <c r="I13" s="144"/>
      <c r="J13" s="144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2"/>
      <c r="I14" s="142"/>
      <c r="J14" s="142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3"/>
      <c r="I15" s="144"/>
      <c r="J15" s="144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2"/>
      <c r="I16" s="142"/>
      <c r="J16" s="142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43"/>
      <c r="I17" s="144"/>
      <c r="J17" s="144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2"/>
      <c r="I18" s="142"/>
      <c r="J18" s="142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42"/>
      <c r="I19" s="142"/>
      <c r="J19" s="142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2"/>
      <c r="I20" s="142"/>
      <c r="J20" s="142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2"/>
      <c r="I21" s="142"/>
      <c r="J21" s="142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43"/>
      <c r="I22" s="144"/>
      <c r="J22" s="144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2"/>
      <c r="I23" s="142"/>
      <c r="J23" s="142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43"/>
      <c r="I24" s="144"/>
      <c r="J24" s="144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2"/>
      <c r="I25" s="142"/>
      <c r="J25" s="142"/>
      <c r="K25" s="32"/>
    </row>
    <row r="26" spans="1:11" s="42" customFormat="1" ht="11.25" customHeight="1">
      <c r="A26" s="36" t="s">
        <v>19</v>
      </c>
      <c r="B26" s="37"/>
      <c r="C26" s="38">
        <v>42</v>
      </c>
      <c r="D26" s="38">
        <v>42</v>
      </c>
      <c r="E26" s="38">
        <v>40</v>
      </c>
      <c r="F26" s="39">
        <v>95.23809523809524</v>
      </c>
      <c r="G26" s="40"/>
      <c r="H26" s="143">
        <v>1.48</v>
      </c>
      <c r="I26" s="144">
        <v>1.48</v>
      </c>
      <c r="J26" s="144">
        <v>1.4</v>
      </c>
      <c r="K26" s="41">
        <v>94.5945945945946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2"/>
      <c r="I27" s="142"/>
      <c r="J27" s="142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42"/>
      <c r="I28" s="142"/>
      <c r="J28" s="142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2"/>
      <c r="I29" s="142"/>
      <c r="J29" s="142"/>
      <c r="K29" s="32"/>
    </row>
    <row r="30" spans="1:11" s="33" customFormat="1" ht="11.25" customHeight="1">
      <c r="A30" s="35" t="s">
        <v>22</v>
      </c>
      <c r="B30" s="29"/>
      <c r="C30" s="30">
        <v>16</v>
      </c>
      <c r="D30" s="30">
        <v>13</v>
      </c>
      <c r="E30" s="30">
        <v>12</v>
      </c>
      <c r="F30" s="31"/>
      <c r="G30" s="31"/>
      <c r="H30" s="142"/>
      <c r="I30" s="142">
        <v>0.715</v>
      </c>
      <c r="J30" s="142">
        <v>0.661</v>
      </c>
      <c r="K30" s="32"/>
    </row>
    <row r="31" spans="1:11" s="42" customFormat="1" ht="11.25" customHeight="1">
      <c r="A31" s="43" t="s">
        <v>23</v>
      </c>
      <c r="B31" s="37"/>
      <c r="C31" s="38">
        <v>16</v>
      </c>
      <c r="D31" s="38">
        <v>13</v>
      </c>
      <c r="E31" s="38">
        <v>12</v>
      </c>
      <c r="F31" s="39">
        <v>92.3076923076923</v>
      </c>
      <c r="G31" s="40"/>
      <c r="H31" s="143"/>
      <c r="I31" s="144">
        <v>0.715</v>
      </c>
      <c r="J31" s="144">
        <v>0.661</v>
      </c>
      <c r="K31" s="41">
        <v>92.44755244755247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2"/>
      <c r="I32" s="142"/>
      <c r="J32" s="142"/>
      <c r="K32" s="32"/>
    </row>
    <row r="33" spans="1:11" s="33" customFormat="1" ht="11.25" customHeight="1">
      <c r="A33" s="35" t="s">
        <v>24</v>
      </c>
      <c r="B33" s="29"/>
      <c r="C33" s="30">
        <v>120</v>
      </c>
      <c r="D33" s="30">
        <v>120</v>
      </c>
      <c r="E33" s="30">
        <v>100</v>
      </c>
      <c r="F33" s="31"/>
      <c r="G33" s="31"/>
      <c r="H33" s="142">
        <v>3.768</v>
      </c>
      <c r="I33" s="142">
        <v>3.8</v>
      </c>
      <c r="J33" s="142">
        <v>3.15</v>
      </c>
      <c r="K33" s="32"/>
    </row>
    <row r="34" spans="1:11" s="33" customFormat="1" ht="11.25" customHeight="1">
      <c r="A34" s="35" t="s">
        <v>25</v>
      </c>
      <c r="B34" s="29"/>
      <c r="C34" s="30">
        <v>13</v>
      </c>
      <c r="D34" s="30">
        <v>13</v>
      </c>
      <c r="E34" s="30">
        <v>14</v>
      </c>
      <c r="F34" s="31"/>
      <c r="G34" s="31"/>
      <c r="H34" s="142">
        <v>0.463</v>
      </c>
      <c r="I34" s="142">
        <v>0.45</v>
      </c>
      <c r="J34" s="142">
        <v>0.5</v>
      </c>
      <c r="K34" s="32"/>
    </row>
    <row r="35" spans="1:11" s="33" customFormat="1" ht="11.25" customHeight="1">
      <c r="A35" s="35" t="s">
        <v>26</v>
      </c>
      <c r="B35" s="29"/>
      <c r="C35" s="30">
        <v>20</v>
      </c>
      <c r="D35" s="30">
        <v>18</v>
      </c>
      <c r="E35" s="30">
        <v>20</v>
      </c>
      <c r="F35" s="31"/>
      <c r="G35" s="31"/>
      <c r="H35" s="142">
        <v>0.832</v>
      </c>
      <c r="I35" s="142">
        <v>0.75</v>
      </c>
      <c r="J35" s="142">
        <v>0.8</v>
      </c>
      <c r="K35" s="32"/>
    </row>
    <row r="36" spans="1:11" s="33" customFormat="1" ht="11.25" customHeight="1">
      <c r="A36" s="35" t="s">
        <v>27</v>
      </c>
      <c r="B36" s="29"/>
      <c r="C36" s="30">
        <v>146</v>
      </c>
      <c r="D36" s="30">
        <v>146</v>
      </c>
      <c r="E36" s="30">
        <v>140</v>
      </c>
      <c r="F36" s="31"/>
      <c r="G36" s="31"/>
      <c r="H36" s="142">
        <v>4.089</v>
      </c>
      <c r="I36" s="142">
        <v>4.089</v>
      </c>
      <c r="J36" s="142">
        <v>4.098</v>
      </c>
      <c r="K36" s="32"/>
    </row>
    <row r="37" spans="1:11" s="42" customFormat="1" ht="11.25" customHeight="1">
      <c r="A37" s="36" t="s">
        <v>28</v>
      </c>
      <c r="B37" s="37"/>
      <c r="C37" s="38">
        <v>299</v>
      </c>
      <c r="D37" s="38">
        <v>297</v>
      </c>
      <c r="E37" s="38">
        <v>274</v>
      </c>
      <c r="F37" s="39">
        <v>92.25589225589225</v>
      </c>
      <c r="G37" s="40"/>
      <c r="H37" s="143">
        <v>9.152000000000001</v>
      </c>
      <c r="I37" s="144">
        <v>9.089</v>
      </c>
      <c r="J37" s="144">
        <v>8.548</v>
      </c>
      <c r="K37" s="41">
        <v>94.04775002750577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2"/>
      <c r="I38" s="142"/>
      <c r="J38" s="142"/>
      <c r="K38" s="32"/>
    </row>
    <row r="39" spans="1:11" s="42" customFormat="1" ht="11.25" customHeight="1">
      <c r="A39" s="36" t="s">
        <v>29</v>
      </c>
      <c r="B39" s="37"/>
      <c r="C39" s="38">
        <v>13</v>
      </c>
      <c r="D39" s="38">
        <v>10</v>
      </c>
      <c r="E39" s="38">
        <v>15</v>
      </c>
      <c r="F39" s="39">
        <v>150</v>
      </c>
      <c r="G39" s="40"/>
      <c r="H39" s="143">
        <v>0.379</v>
      </c>
      <c r="I39" s="144">
        <v>0.29</v>
      </c>
      <c r="J39" s="144">
        <v>0.47</v>
      </c>
      <c r="K39" s="41">
        <v>162.0689655172414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2"/>
      <c r="I40" s="142"/>
      <c r="J40" s="142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42"/>
      <c r="I41" s="142"/>
      <c r="J41" s="142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2"/>
      <c r="I42" s="142"/>
      <c r="J42" s="142"/>
      <c r="K42" s="32"/>
    </row>
    <row r="43" spans="1:11" s="33" customFormat="1" ht="11.25" customHeight="1">
      <c r="A43" s="35" t="s">
        <v>32</v>
      </c>
      <c r="B43" s="29"/>
      <c r="C43" s="30">
        <v>10</v>
      </c>
      <c r="D43" s="30">
        <v>6</v>
      </c>
      <c r="E43" s="30">
        <v>6</v>
      </c>
      <c r="F43" s="31"/>
      <c r="G43" s="31"/>
      <c r="H43" s="142">
        <v>0.24</v>
      </c>
      <c r="I43" s="142">
        <v>0.096</v>
      </c>
      <c r="J43" s="142">
        <v>0.15</v>
      </c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2"/>
      <c r="I44" s="142"/>
      <c r="J44" s="142"/>
      <c r="K44" s="32"/>
    </row>
    <row r="45" spans="1:11" s="33" customFormat="1" ht="11.25" customHeight="1">
      <c r="A45" s="35" t="s">
        <v>34</v>
      </c>
      <c r="B45" s="29"/>
      <c r="C45" s="30">
        <v>2</v>
      </c>
      <c r="D45" s="30">
        <v>2</v>
      </c>
      <c r="E45" s="30">
        <v>1</v>
      </c>
      <c r="F45" s="31"/>
      <c r="G45" s="31"/>
      <c r="H45" s="142">
        <v>0.052</v>
      </c>
      <c r="I45" s="142">
        <v>0.056</v>
      </c>
      <c r="J45" s="142">
        <v>0.026</v>
      </c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42"/>
      <c r="I46" s="142"/>
      <c r="J46" s="142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2"/>
      <c r="I47" s="142"/>
      <c r="J47" s="142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42"/>
      <c r="I48" s="142"/>
      <c r="J48" s="142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42"/>
      <c r="I49" s="142"/>
      <c r="J49" s="142"/>
      <c r="K49" s="32"/>
    </row>
    <row r="50" spans="1:11" s="42" customFormat="1" ht="11.25" customHeight="1">
      <c r="A50" s="43" t="s">
        <v>39</v>
      </c>
      <c r="B50" s="37"/>
      <c r="C50" s="38">
        <v>12</v>
      </c>
      <c r="D50" s="38">
        <v>8</v>
      </c>
      <c r="E50" s="38">
        <v>7</v>
      </c>
      <c r="F50" s="39">
        <v>87.5</v>
      </c>
      <c r="G50" s="40"/>
      <c r="H50" s="143">
        <v>0.292</v>
      </c>
      <c r="I50" s="144">
        <v>0.152</v>
      </c>
      <c r="J50" s="144">
        <v>0.176</v>
      </c>
      <c r="K50" s="41">
        <v>115.78947368421052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2"/>
      <c r="I51" s="142"/>
      <c r="J51" s="142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43"/>
      <c r="I52" s="144"/>
      <c r="J52" s="144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2"/>
      <c r="I53" s="142"/>
      <c r="J53" s="142"/>
      <c r="K53" s="32"/>
    </row>
    <row r="54" spans="1:11" s="33" customFormat="1" ht="11.25" customHeight="1">
      <c r="A54" s="35" t="s">
        <v>41</v>
      </c>
      <c r="B54" s="29"/>
      <c r="C54" s="30">
        <v>125</v>
      </c>
      <c r="D54" s="30">
        <v>150</v>
      </c>
      <c r="E54" s="30">
        <v>100</v>
      </c>
      <c r="F54" s="31"/>
      <c r="G54" s="31"/>
      <c r="H54" s="142">
        <v>6.5</v>
      </c>
      <c r="I54" s="142">
        <v>7.2</v>
      </c>
      <c r="J54" s="142">
        <v>5</v>
      </c>
      <c r="K54" s="32"/>
    </row>
    <row r="55" spans="1:11" s="33" customFormat="1" ht="11.25" customHeight="1">
      <c r="A55" s="35" t="s">
        <v>42</v>
      </c>
      <c r="B55" s="29"/>
      <c r="C55" s="30">
        <v>285</v>
      </c>
      <c r="D55" s="30">
        <v>272</v>
      </c>
      <c r="E55" s="30">
        <v>316</v>
      </c>
      <c r="F55" s="31"/>
      <c r="G55" s="31"/>
      <c r="H55" s="142">
        <v>14.25</v>
      </c>
      <c r="I55" s="142">
        <v>13.6</v>
      </c>
      <c r="J55" s="142">
        <v>15.8</v>
      </c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42">
        <v>75</v>
      </c>
      <c r="I56" s="142"/>
      <c r="J56" s="142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2"/>
      <c r="I57" s="142"/>
      <c r="J57" s="142"/>
      <c r="K57" s="32"/>
    </row>
    <row r="58" spans="1:11" s="33" customFormat="1" ht="11.25" customHeight="1">
      <c r="A58" s="35" t="s">
        <v>45</v>
      </c>
      <c r="B58" s="29"/>
      <c r="C58" s="30">
        <v>38</v>
      </c>
      <c r="D58" s="30">
        <v>40</v>
      </c>
      <c r="E58" s="30">
        <v>38</v>
      </c>
      <c r="F58" s="31"/>
      <c r="G58" s="31"/>
      <c r="H58" s="142">
        <v>1.444</v>
      </c>
      <c r="I58" s="142">
        <v>1.52</v>
      </c>
      <c r="J58" s="142">
        <v>1.596</v>
      </c>
      <c r="K58" s="32"/>
    </row>
    <row r="59" spans="1:11" s="42" customFormat="1" ht="11.25" customHeight="1">
      <c r="A59" s="36" t="s">
        <v>46</v>
      </c>
      <c r="B59" s="37"/>
      <c r="C59" s="38">
        <v>448</v>
      </c>
      <c r="D59" s="38">
        <v>462</v>
      </c>
      <c r="E59" s="38">
        <v>454</v>
      </c>
      <c r="F59" s="39">
        <v>98.26839826839827</v>
      </c>
      <c r="G59" s="40"/>
      <c r="H59" s="143">
        <v>97.194</v>
      </c>
      <c r="I59" s="144">
        <v>22.32</v>
      </c>
      <c r="J59" s="144">
        <v>22.396</v>
      </c>
      <c r="K59" s="41">
        <v>100.3405017921147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2"/>
      <c r="I60" s="142"/>
      <c r="J60" s="142"/>
      <c r="K60" s="32"/>
    </row>
    <row r="61" spans="1:11" s="33" customFormat="1" ht="11.25" customHeight="1">
      <c r="A61" s="35" t="s">
        <v>47</v>
      </c>
      <c r="B61" s="29"/>
      <c r="C61" s="30">
        <v>180</v>
      </c>
      <c r="D61" s="30">
        <v>150</v>
      </c>
      <c r="E61" s="30">
        <v>140</v>
      </c>
      <c r="F61" s="31"/>
      <c r="G61" s="31"/>
      <c r="H61" s="142">
        <v>6.3</v>
      </c>
      <c r="I61" s="142">
        <v>5.25</v>
      </c>
      <c r="J61" s="142">
        <v>5.25</v>
      </c>
      <c r="K61" s="32"/>
    </row>
    <row r="62" spans="1:11" s="33" customFormat="1" ht="11.25" customHeight="1">
      <c r="A62" s="35" t="s">
        <v>48</v>
      </c>
      <c r="B62" s="29"/>
      <c r="C62" s="30">
        <v>157</v>
      </c>
      <c r="D62" s="30">
        <v>159</v>
      </c>
      <c r="E62" s="30">
        <v>174</v>
      </c>
      <c r="F62" s="31"/>
      <c r="G62" s="31"/>
      <c r="H62" s="142">
        <v>3.259</v>
      </c>
      <c r="I62" s="142">
        <v>3.549</v>
      </c>
      <c r="J62" s="142">
        <v>3.699</v>
      </c>
      <c r="K62" s="32"/>
    </row>
    <row r="63" spans="1:11" s="33" customFormat="1" ht="11.25" customHeight="1">
      <c r="A63" s="35" t="s">
        <v>49</v>
      </c>
      <c r="B63" s="29"/>
      <c r="C63" s="30">
        <v>1117</v>
      </c>
      <c r="D63" s="30">
        <v>1142</v>
      </c>
      <c r="E63" s="30">
        <v>1139</v>
      </c>
      <c r="F63" s="31"/>
      <c r="G63" s="31"/>
      <c r="H63" s="142">
        <v>61.218</v>
      </c>
      <c r="I63" s="142">
        <v>72.7</v>
      </c>
      <c r="J63" s="142">
        <v>65.018</v>
      </c>
      <c r="K63" s="32"/>
    </row>
    <row r="64" spans="1:11" s="42" customFormat="1" ht="11.25" customHeight="1">
      <c r="A64" s="36" t="s">
        <v>50</v>
      </c>
      <c r="B64" s="37"/>
      <c r="C64" s="38">
        <v>1454</v>
      </c>
      <c r="D64" s="38">
        <v>1451</v>
      </c>
      <c r="E64" s="38">
        <v>1453</v>
      </c>
      <c r="F64" s="39">
        <v>100.13783597518952</v>
      </c>
      <c r="G64" s="40"/>
      <c r="H64" s="143">
        <v>70.777</v>
      </c>
      <c r="I64" s="144">
        <v>81.499</v>
      </c>
      <c r="J64" s="144">
        <v>73.967</v>
      </c>
      <c r="K64" s="41">
        <v>90.75816881188726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2"/>
      <c r="I65" s="142"/>
      <c r="J65" s="142"/>
      <c r="K65" s="32"/>
    </row>
    <row r="66" spans="1:11" s="42" customFormat="1" ht="11.25" customHeight="1">
      <c r="A66" s="36" t="s">
        <v>51</v>
      </c>
      <c r="B66" s="37"/>
      <c r="C66" s="38">
        <v>651</v>
      </c>
      <c r="D66" s="38">
        <v>647</v>
      </c>
      <c r="E66" s="38">
        <v>550</v>
      </c>
      <c r="F66" s="39">
        <v>85.00772797527048</v>
      </c>
      <c r="G66" s="40"/>
      <c r="H66" s="143">
        <v>29.49</v>
      </c>
      <c r="I66" s="144">
        <v>41.514</v>
      </c>
      <c r="J66" s="144">
        <v>22</v>
      </c>
      <c r="K66" s="41">
        <v>52.99417064122946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2"/>
      <c r="I67" s="142"/>
      <c r="J67" s="142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42"/>
      <c r="I68" s="142"/>
      <c r="J68" s="142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2"/>
      <c r="I69" s="142"/>
      <c r="J69" s="142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43"/>
      <c r="I70" s="144"/>
      <c r="J70" s="144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2"/>
      <c r="I71" s="142"/>
      <c r="J71" s="142"/>
      <c r="K71" s="32"/>
    </row>
    <row r="72" spans="1:11" s="33" customFormat="1" ht="11.25" customHeight="1">
      <c r="A72" s="35" t="s">
        <v>55</v>
      </c>
      <c r="B72" s="29"/>
      <c r="C72" s="30">
        <v>18</v>
      </c>
      <c r="D72" s="30">
        <v>18</v>
      </c>
      <c r="E72" s="30">
        <v>15</v>
      </c>
      <c r="F72" s="31"/>
      <c r="G72" s="31"/>
      <c r="H72" s="142">
        <v>0.315</v>
      </c>
      <c r="I72" s="142">
        <v>0.314</v>
      </c>
      <c r="J72" s="142">
        <v>0.27</v>
      </c>
      <c r="K72" s="32"/>
    </row>
    <row r="73" spans="1:11" s="33" customFormat="1" ht="11.25" customHeight="1">
      <c r="A73" s="35" t="s">
        <v>56</v>
      </c>
      <c r="B73" s="29"/>
      <c r="C73" s="30">
        <v>76</v>
      </c>
      <c r="D73" s="30">
        <v>76</v>
      </c>
      <c r="E73" s="30">
        <v>75</v>
      </c>
      <c r="F73" s="31"/>
      <c r="G73" s="31"/>
      <c r="H73" s="142">
        <v>1.707</v>
      </c>
      <c r="I73" s="142">
        <v>1.707</v>
      </c>
      <c r="J73" s="142">
        <v>2.298</v>
      </c>
      <c r="K73" s="32"/>
    </row>
    <row r="74" spans="1:11" s="33" customFormat="1" ht="11.25" customHeight="1">
      <c r="A74" s="35" t="s">
        <v>57</v>
      </c>
      <c r="B74" s="29"/>
      <c r="C74" s="30">
        <v>495</v>
      </c>
      <c r="D74" s="30">
        <v>470</v>
      </c>
      <c r="E74" s="30">
        <v>410</v>
      </c>
      <c r="F74" s="31"/>
      <c r="G74" s="31"/>
      <c r="H74" s="142">
        <v>23.513</v>
      </c>
      <c r="I74" s="142">
        <v>23.5</v>
      </c>
      <c r="J74" s="142">
        <v>20.3</v>
      </c>
      <c r="K74" s="32"/>
    </row>
    <row r="75" spans="1:11" s="33" customFormat="1" ht="11.25" customHeight="1">
      <c r="A75" s="35" t="s">
        <v>58</v>
      </c>
      <c r="B75" s="29"/>
      <c r="C75" s="30">
        <v>54</v>
      </c>
      <c r="D75" s="30">
        <v>54</v>
      </c>
      <c r="E75" s="30">
        <v>57</v>
      </c>
      <c r="F75" s="31"/>
      <c r="G75" s="31"/>
      <c r="H75" s="142">
        <v>2.25</v>
      </c>
      <c r="I75" s="142">
        <v>1.994</v>
      </c>
      <c r="J75" s="142">
        <v>2.036</v>
      </c>
      <c r="K75" s="32"/>
    </row>
    <row r="76" spans="1:11" s="33" customFormat="1" ht="11.25" customHeight="1">
      <c r="A76" s="35" t="s">
        <v>59</v>
      </c>
      <c r="B76" s="29"/>
      <c r="C76" s="30">
        <v>55</v>
      </c>
      <c r="D76" s="30">
        <v>55</v>
      </c>
      <c r="E76" s="30">
        <v>55</v>
      </c>
      <c r="F76" s="31"/>
      <c r="G76" s="31"/>
      <c r="H76" s="142">
        <v>1.65</v>
      </c>
      <c r="I76" s="142">
        <v>1.65</v>
      </c>
      <c r="J76" s="142">
        <v>1.65</v>
      </c>
      <c r="K76" s="32"/>
    </row>
    <row r="77" spans="1:11" s="33" customFormat="1" ht="11.25" customHeight="1">
      <c r="A77" s="35" t="s">
        <v>60</v>
      </c>
      <c r="B77" s="29"/>
      <c r="C77" s="30">
        <v>55</v>
      </c>
      <c r="D77" s="30">
        <v>61</v>
      </c>
      <c r="E77" s="30">
        <v>84</v>
      </c>
      <c r="F77" s="31"/>
      <c r="G77" s="31"/>
      <c r="H77" s="142">
        <v>2.35</v>
      </c>
      <c r="I77" s="142">
        <v>2.386</v>
      </c>
      <c r="J77" s="142">
        <v>3.276</v>
      </c>
      <c r="K77" s="32"/>
    </row>
    <row r="78" spans="1:11" s="33" customFormat="1" ht="11.25" customHeight="1">
      <c r="A78" s="35" t="s">
        <v>61</v>
      </c>
      <c r="B78" s="29"/>
      <c r="C78" s="30">
        <v>178</v>
      </c>
      <c r="D78" s="30">
        <v>185</v>
      </c>
      <c r="E78" s="30">
        <v>190</v>
      </c>
      <c r="F78" s="31"/>
      <c r="G78" s="31"/>
      <c r="H78" s="142">
        <v>7.247</v>
      </c>
      <c r="I78" s="142">
        <v>8.325</v>
      </c>
      <c r="J78" s="142">
        <v>10.45</v>
      </c>
      <c r="K78" s="32"/>
    </row>
    <row r="79" spans="1:11" s="33" customFormat="1" ht="11.25" customHeight="1">
      <c r="A79" s="35" t="s">
        <v>62</v>
      </c>
      <c r="B79" s="29"/>
      <c r="C79" s="30">
        <v>279</v>
      </c>
      <c r="D79" s="30">
        <v>216</v>
      </c>
      <c r="E79" s="30">
        <v>183</v>
      </c>
      <c r="F79" s="31"/>
      <c r="G79" s="31"/>
      <c r="H79" s="142">
        <v>11.16</v>
      </c>
      <c r="I79" s="142">
        <v>11.53</v>
      </c>
      <c r="J79" s="142">
        <v>11.65</v>
      </c>
      <c r="K79" s="32"/>
    </row>
    <row r="80" spans="1:11" s="42" customFormat="1" ht="11.25" customHeight="1">
      <c r="A80" s="43" t="s">
        <v>63</v>
      </c>
      <c r="B80" s="37"/>
      <c r="C80" s="38">
        <v>1210</v>
      </c>
      <c r="D80" s="38">
        <v>1135</v>
      </c>
      <c r="E80" s="38">
        <v>1069</v>
      </c>
      <c r="F80" s="39">
        <v>94.18502202643172</v>
      </c>
      <c r="G80" s="40"/>
      <c r="H80" s="143">
        <v>50.19200000000001</v>
      </c>
      <c r="I80" s="144">
        <v>51.406</v>
      </c>
      <c r="J80" s="144">
        <v>51.93</v>
      </c>
      <c r="K80" s="41">
        <v>101.01933626424932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2"/>
      <c r="I81" s="142"/>
      <c r="J81" s="142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42"/>
      <c r="I82" s="142"/>
      <c r="J82" s="142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42"/>
      <c r="I83" s="142"/>
      <c r="J83" s="142"/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43"/>
      <c r="I84" s="144"/>
      <c r="J84" s="144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2"/>
      <c r="I85" s="142"/>
      <c r="J85" s="142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5"/>
      <c r="I86" s="146"/>
      <c r="J86" s="146"/>
      <c r="K86" s="50"/>
    </row>
    <row r="87" spans="1:11" s="42" customFormat="1" ht="11.25" customHeight="1">
      <c r="A87" s="51" t="s">
        <v>67</v>
      </c>
      <c r="B87" s="52"/>
      <c r="C87" s="53">
        <v>4145</v>
      </c>
      <c r="D87" s="53">
        <v>4065</v>
      </c>
      <c r="E87" s="53">
        <v>3874</v>
      </c>
      <c r="F87" s="54">
        <f>IF(D87&gt;0,100*E87/D87,0)</f>
        <v>95.30135301353013</v>
      </c>
      <c r="G87" s="40"/>
      <c r="H87" s="147">
        <v>258.956</v>
      </c>
      <c r="I87" s="148">
        <v>208.465</v>
      </c>
      <c r="J87" s="148">
        <v>181.548</v>
      </c>
      <c r="K87" s="54">
        <f>IF(I87&gt;0,100*J87/I87,0)</f>
        <v>87.08800038375746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7" useFirstPageNumber="1" horizontalDpi="600" verticalDpi="600" orientation="portrait" paperSize="9" scale="72" r:id="rId1"/>
  <headerFooter alignWithMargins="0">
    <oddFooter>&amp;C&amp;P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>
  <sheetPr codeName="Hoja50"/>
  <dimension ref="A1:K625"/>
  <sheetViews>
    <sheetView view="pageBreakPreview" zoomScale="95" zoomScaleSheetLayoutView="95" zoomScalePageLayoutView="0" workbookViewId="0" topLeftCell="A1">
      <selection activeCell="C7" sqref="C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6" t="s">
        <v>0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</row>
    <row r="2" spans="1:11" s="1" customFormat="1" ht="11.25" customHeight="1">
      <c r="A2" s="3" t="s">
        <v>108</v>
      </c>
      <c r="B2" s="4"/>
      <c r="C2" s="4"/>
      <c r="D2" s="4"/>
      <c r="E2" s="5"/>
      <c r="F2" s="4"/>
      <c r="G2" s="4"/>
      <c r="H2" s="4"/>
      <c r="I2" s="6"/>
      <c r="J2" s="187" t="s">
        <v>69</v>
      </c>
      <c r="K2" s="187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8" t="s">
        <v>2</v>
      </c>
      <c r="D4" s="189"/>
      <c r="E4" s="189"/>
      <c r="F4" s="190"/>
      <c r="G4" s="9"/>
      <c r="H4" s="191" t="s">
        <v>3</v>
      </c>
      <c r="I4" s="192"/>
      <c r="J4" s="192"/>
      <c r="K4" s="193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2017</v>
      </c>
      <c r="D6" s="16">
        <f>E6-1</f>
        <v>2018</v>
      </c>
      <c r="E6" s="16">
        <v>2019</v>
      </c>
      <c r="F6" s="17">
        <f>E6</f>
        <v>2019</v>
      </c>
      <c r="G6" s="18"/>
      <c r="H6" s="15">
        <f>J6-2</f>
        <v>2017</v>
      </c>
      <c r="I6" s="16">
        <f>J6-1</f>
        <v>2018</v>
      </c>
      <c r="J6" s="16">
        <v>2019</v>
      </c>
      <c r="K6" s="17">
        <f>J6</f>
        <v>2019</v>
      </c>
    </row>
    <row r="7" spans="1:11" s="10" customFormat="1" ht="11.25" customHeight="1" thickBot="1">
      <c r="A7" s="19"/>
      <c r="B7" s="8"/>
      <c r="C7" s="20" t="s">
        <v>309</v>
      </c>
      <c r="D7" s="21" t="s">
        <v>6</v>
      </c>
      <c r="E7" s="21">
        <v>6</v>
      </c>
      <c r="F7" s="22" t="str">
        <f>CONCATENATE(D6,"=100")</f>
        <v>2018=100</v>
      </c>
      <c r="G7" s="23"/>
      <c r="H7" s="20" t="s">
        <v>309</v>
      </c>
      <c r="I7" s="21" t="s">
        <v>6</v>
      </c>
      <c r="J7" s="21">
        <v>6</v>
      </c>
      <c r="K7" s="22" t="str">
        <f>CONCATENATE(I6,"=100")</f>
        <v>2018=100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2"/>
      <c r="I9" s="142"/>
      <c r="J9" s="142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2"/>
      <c r="I10" s="142"/>
      <c r="J10" s="142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2"/>
      <c r="I11" s="142"/>
      <c r="J11" s="142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2"/>
      <c r="I12" s="142"/>
      <c r="J12" s="142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43"/>
      <c r="I13" s="144"/>
      <c r="J13" s="144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2"/>
      <c r="I14" s="142"/>
      <c r="J14" s="142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3"/>
      <c r="I15" s="144"/>
      <c r="J15" s="144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2"/>
      <c r="I16" s="142"/>
      <c r="J16" s="142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43"/>
      <c r="I17" s="144"/>
      <c r="J17" s="144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2"/>
      <c r="I18" s="142"/>
      <c r="J18" s="142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42"/>
      <c r="I19" s="142"/>
      <c r="J19" s="142"/>
      <c r="K19" s="32"/>
    </row>
    <row r="20" spans="1:11" s="33" customFormat="1" ht="11.25" customHeight="1">
      <c r="A20" s="35" t="s">
        <v>15</v>
      </c>
      <c r="B20" s="29"/>
      <c r="C20" s="30">
        <v>20</v>
      </c>
      <c r="D20" s="30">
        <v>20</v>
      </c>
      <c r="E20" s="30">
        <v>20</v>
      </c>
      <c r="F20" s="31"/>
      <c r="G20" s="31"/>
      <c r="H20" s="142">
        <v>0.37</v>
      </c>
      <c r="I20" s="142">
        <v>0.34</v>
      </c>
      <c r="J20" s="142">
        <v>0.36</v>
      </c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2"/>
      <c r="I21" s="142"/>
      <c r="J21" s="142"/>
      <c r="K21" s="32"/>
    </row>
    <row r="22" spans="1:11" s="42" customFormat="1" ht="11.25" customHeight="1">
      <c r="A22" s="36" t="s">
        <v>17</v>
      </c>
      <c r="B22" s="37"/>
      <c r="C22" s="38">
        <v>20</v>
      </c>
      <c r="D22" s="38">
        <v>20</v>
      </c>
      <c r="E22" s="38">
        <v>20</v>
      </c>
      <c r="F22" s="39">
        <v>100</v>
      </c>
      <c r="G22" s="40"/>
      <c r="H22" s="143">
        <v>0.37</v>
      </c>
      <c r="I22" s="144">
        <v>0.34</v>
      </c>
      <c r="J22" s="144">
        <v>0.36</v>
      </c>
      <c r="K22" s="41">
        <v>105.88235294117646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2"/>
      <c r="I23" s="142"/>
      <c r="J23" s="142"/>
      <c r="K23" s="32"/>
    </row>
    <row r="24" spans="1:11" s="42" customFormat="1" ht="11.25" customHeight="1">
      <c r="A24" s="36" t="s">
        <v>18</v>
      </c>
      <c r="B24" s="37"/>
      <c r="C24" s="38">
        <v>294</v>
      </c>
      <c r="D24" s="38">
        <v>335</v>
      </c>
      <c r="E24" s="38">
        <v>317</v>
      </c>
      <c r="F24" s="39">
        <v>94.6268656716418</v>
      </c>
      <c r="G24" s="40"/>
      <c r="H24" s="143">
        <v>16.06</v>
      </c>
      <c r="I24" s="144">
        <v>19.515</v>
      </c>
      <c r="J24" s="144">
        <v>18.354</v>
      </c>
      <c r="K24" s="41">
        <v>94.05073020753265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2"/>
      <c r="I25" s="142"/>
      <c r="J25" s="142"/>
      <c r="K25" s="32"/>
    </row>
    <row r="26" spans="1:11" s="42" customFormat="1" ht="11.25" customHeight="1">
      <c r="A26" s="36" t="s">
        <v>19</v>
      </c>
      <c r="B26" s="37"/>
      <c r="C26" s="38">
        <v>21</v>
      </c>
      <c r="D26" s="38">
        <v>20</v>
      </c>
      <c r="E26" s="38">
        <v>20</v>
      </c>
      <c r="F26" s="39">
        <v>100</v>
      </c>
      <c r="G26" s="40"/>
      <c r="H26" s="143">
        <v>1.24</v>
      </c>
      <c r="I26" s="144">
        <v>1.3</v>
      </c>
      <c r="J26" s="144">
        <v>1.3</v>
      </c>
      <c r="K26" s="41">
        <v>100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2"/>
      <c r="I27" s="142"/>
      <c r="J27" s="142"/>
      <c r="K27" s="32"/>
    </row>
    <row r="28" spans="1:11" s="33" customFormat="1" ht="11.25" customHeight="1">
      <c r="A28" s="35" t="s">
        <v>20</v>
      </c>
      <c r="B28" s="29"/>
      <c r="C28" s="30"/>
      <c r="D28" s="30">
        <v>305</v>
      </c>
      <c r="E28" s="30"/>
      <c r="F28" s="31"/>
      <c r="G28" s="31"/>
      <c r="H28" s="142"/>
      <c r="I28" s="142">
        <v>19.52</v>
      </c>
      <c r="J28" s="142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2"/>
      <c r="I29" s="142"/>
      <c r="J29" s="142"/>
      <c r="K29" s="32"/>
    </row>
    <row r="30" spans="1:11" s="33" customFormat="1" ht="11.25" customHeight="1">
      <c r="A30" s="35" t="s">
        <v>22</v>
      </c>
      <c r="B30" s="29"/>
      <c r="C30" s="30">
        <v>920</v>
      </c>
      <c r="D30" s="30">
        <v>905</v>
      </c>
      <c r="E30" s="30">
        <v>845</v>
      </c>
      <c r="F30" s="31"/>
      <c r="G30" s="31"/>
      <c r="H30" s="142">
        <v>59.8</v>
      </c>
      <c r="I30" s="142">
        <v>60.582</v>
      </c>
      <c r="J30" s="142">
        <v>46.474</v>
      </c>
      <c r="K30" s="32"/>
    </row>
    <row r="31" spans="1:11" s="42" customFormat="1" ht="11.25" customHeight="1">
      <c r="A31" s="43" t="s">
        <v>23</v>
      </c>
      <c r="B31" s="37"/>
      <c r="C31" s="38">
        <v>920</v>
      </c>
      <c r="D31" s="38">
        <v>1210</v>
      </c>
      <c r="E31" s="38">
        <v>845</v>
      </c>
      <c r="F31" s="39">
        <v>69.83471074380165</v>
      </c>
      <c r="G31" s="40"/>
      <c r="H31" s="143">
        <v>59.8</v>
      </c>
      <c r="I31" s="144">
        <v>80.102</v>
      </c>
      <c r="J31" s="144">
        <v>46.474</v>
      </c>
      <c r="K31" s="41">
        <v>58.01852637886694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2"/>
      <c r="I32" s="142"/>
      <c r="J32" s="142"/>
      <c r="K32" s="32"/>
    </row>
    <row r="33" spans="1:11" s="33" customFormat="1" ht="11.25" customHeight="1">
      <c r="A33" s="35" t="s">
        <v>24</v>
      </c>
      <c r="B33" s="29"/>
      <c r="C33" s="30">
        <v>30</v>
      </c>
      <c r="D33" s="30">
        <v>30</v>
      </c>
      <c r="E33" s="30">
        <v>30</v>
      </c>
      <c r="F33" s="31"/>
      <c r="G33" s="31"/>
      <c r="H33" s="142">
        <v>0.903</v>
      </c>
      <c r="I33" s="142">
        <v>0.9</v>
      </c>
      <c r="J33" s="142">
        <v>0.9</v>
      </c>
      <c r="K33" s="32"/>
    </row>
    <row r="34" spans="1:11" s="33" customFormat="1" ht="11.25" customHeight="1">
      <c r="A34" s="35" t="s">
        <v>25</v>
      </c>
      <c r="B34" s="29"/>
      <c r="C34" s="30">
        <v>100</v>
      </c>
      <c r="D34" s="30">
        <v>100</v>
      </c>
      <c r="E34" s="30">
        <v>110</v>
      </c>
      <c r="F34" s="31"/>
      <c r="G34" s="31"/>
      <c r="H34" s="142">
        <v>3.567</v>
      </c>
      <c r="I34" s="142">
        <v>3.55</v>
      </c>
      <c r="J34" s="142">
        <v>3.8</v>
      </c>
      <c r="K34" s="32"/>
    </row>
    <row r="35" spans="1:11" s="33" customFormat="1" ht="11.25" customHeight="1">
      <c r="A35" s="35" t="s">
        <v>26</v>
      </c>
      <c r="B35" s="29"/>
      <c r="C35" s="30">
        <v>61</v>
      </c>
      <c r="D35" s="30">
        <v>62</v>
      </c>
      <c r="E35" s="30">
        <v>60</v>
      </c>
      <c r="F35" s="31"/>
      <c r="G35" s="31"/>
      <c r="H35" s="142">
        <v>2.496</v>
      </c>
      <c r="I35" s="142">
        <v>2.5</v>
      </c>
      <c r="J35" s="142">
        <v>2.5</v>
      </c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42"/>
      <c r="I36" s="142"/>
      <c r="J36" s="142"/>
      <c r="K36" s="32"/>
    </row>
    <row r="37" spans="1:11" s="42" customFormat="1" ht="11.25" customHeight="1">
      <c r="A37" s="36" t="s">
        <v>28</v>
      </c>
      <c r="B37" s="37"/>
      <c r="C37" s="38">
        <v>191</v>
      </c>
      <c r="D37" s="38">
        <v>192</v>
      </c>
      <c r="E37" s="38">
        <v>200</v>
      </c>
      <c r="F37" s="39">
        <v>104.16666666666667</v>
      </c>
      <c r="G37" s="40"/>
      <c r="H37" s="143">
        <v>6.966000000000001</v>
      </c>
      <c r="I37" s="144">
        <v>6.95</v>
      </c>
      <c r="J37" s="144">
        <v>7.2</v>
      </c>
      <c r="K37" s="41">
        <v>103.59712230215827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2"/>
      <c r="I38" s="142"/>
      <c r="J38" s="142"/>
      <c r="K38" s="32"/>
    </row>
    <row r="39" spans="1:11" s="42" customFormat="1" ht="11.25" customHeight="1">
      <c r="A39" s="36" t="s">
        <v>29</v>
      </c>
      <c r="B39" s="37"/>
      <c r="C39" s="38">
        <v>64</v>
      </c>
      <c r="D39" s="38">
        <v>65</v>
      </c>
      <c r="E39" s="38">
        <v>70</v>
      </c>
      <c r="F39" s="39">
        <v>107.6923076923077</v>
      </c>
      <c r="G39" s="40"/>
      <c r="H39" s="143">
        <v>1.929</v>
      </c>
      <c r="I39" s="144">
        <v>1.94</v>
      </c>
      <c r="J39" s="144">
        <v>2.3</v>
      </c>
      <c r="K39" s="41">
        <v>118.55670103092783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2"/>
      <c r="I40" s="142"/>
      <c r="J40" s="142"/>
      <c r="K40" s="32"/>
    </row>
    <row r="41" spans="1:11" s="33" customFormat="1" ht="11.25" customHeight="1">
      <c r="A41" s="28" t="s">
        <v>30</v>
      </c>
      <c r="B41" s="29"/>
      <c r="C41" s="30">
        <v>104</v>
      </c>
      <c r="D41" s="30">
        <v>147</v>
      </c>
      <c r="E41" s="30">
        <v>160</v>
      </c>
      <c r="F41" s="31"/>
      <c r="G41" s="31"/>
      <c r="H41" s="142">
        <v>7.28</v>
      </c>
      <c r="I41" s="142">
        <v>10.305</v>
      </c>
      <c r="J41" s="142">
        <v>11.2</v>
      </c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2"/>
      <c r="I42" s="142"/>
      <c r="J42" s="142"/>
      <c r="K42" s="32"/>
    </row>
    <row r="43" spans="1:11" s="33" customFormat="1" ht="11.25" customHeight="1">
      <c r="A43" s="35" t="s">
        <v>32</v>
      </c>
      <c r="B43" s="29"/>
      <c r="C43" s="30">
        <v>3</v>
      </c>
      <c r="D43" s="30">
        <v>32</v>
      </c>
      <c r="E43" s="30">
        <v>30</v>
      </c>
      <c r="F43" s="31"/>
      <c r="G43" s="31"/>
      <c r="H43" s="142">
        <v>0.066</v>
      </c>
      <c r="I43" s="142">
        <v>1.44</v>
      </c>
      <c r="J43" s="142">
        <v>1.05</v>
      </c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2"/>
      <c r="I44" s="142"/>
      <c r="J44" s="142"/>
      <c r="K44" s="32"/>
    </row>
    <row r="45" spans="1:11" s="33" customFormat="1" ht="11.25" customHeight="1">
      <c r="A45" s="35" t="s">
        <v>34</v>
      </c>
      <c r="B45" s="29"/>
      <c r="C45" s="30">
        <v>20</v>
      </c>
      <c r="D45" s="30">
        <v>20</v>
      </c>
      <c r="E45" s="30">
        <v>30</v>
      </c>
      <c r="F45" s="31"/>
      <c r="G45" s="31"/>
      <c r="H45" s="142">
        <v>0.5</v>
      </c>
      <c r="I45" s="142">
        <v>0.6</v>
      </c>
      <c r="J45" s="142">
        <v>0.81</v>
      </c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42"/>
      <c r="I46" s="142"/>
      <c r="J46" s="142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2"/>
      <c r="I47" s="142"/>
      <c r="J47" s="142"/>
      <c r="K47" s="32"/>
    </row>
    <row r="48" spans="1:11" s="33" customFormat="1" ht="11.25" customHeight="1">
      <c r="A48" s="35" t="s">
        <v>37</v>
      </c>
      <c r="B48" s="29"/>
      <c r="C48" s="30">
        <v>690</v>
      </c>
      <c r="D48" s="30">
        <v>495</v>
      </c>
      <c r="E48" s="30">
        <v>508</v>
      </c>
      <c r="F48" s="31"/>
      <c r="G48" s="31"/>
      <c r="H48" s="142">
        <v>24.15</v>
      </c>
      <c r="I48" s="142">
        <v>17.325</v>
      </c>
      <c r="J48" s="142">
        <v>17.78</v>
      </c>
      <c r="K48" s="32"/>
    </row>
    <row r="49" spans="1:11" s="33" customFormat="1" ht="11.25" customHeight="1">
      <c r="A49" s="35" t="s">
        <v>38</v>
      </c>
      <c r="B49" s="29"/>
      <c r="C49" s="30">
        <v>184</v>
      </c>
      <c r="D49" s="30">
        <v>177</v>
      </c>
      <c r="E49" s="30">
        <v>131</v>
      </c>
      <c r="F49" s="31"/>
      <c r="G49" s="31"/>
      <c r="H49" s="142">
        <v>7.176</v>
      </c>
      <c r="I49" s="142">
        <v>7.08</v>
      </c>
      <c r="J49" s="142">
        <v>8.515</v>
      </c>
      <c r="K49" s="32"/>
    </row>
    <row r="50" spans="1:11" s="42" customFormat="1" ht="11.25" customHeight="1">
      <c r="A50" s="43" t="s">
        <v>39</v>
      </c>
      <c r="B50" s="37"/>
      <c r="C50" s="38">
        <v>1001</v>
      </c>
      <c r="D50" s="38">
        <v>871</v>
      </c>
      <c r="E50" s="38">
        <v>859</v>
      </c>
      <c r="F50" s="39">
        <v>98.62227324913891</v>
      </c>
      <c r="G50" s="40"/>
      <c r="H50" s="143">
        <v>39.172</v>
      </c>
      <c r="I50" s="144">
        <v>36.75</v>
      </c>
      <c r="J50" s="144">
        <v>39.355000000000004</v>
      </c>
      <c r="K50" s="41">
        <v>107.08843537414967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2"/>
      <c r="I51" s="142"/>
      <c r="J51" s="142"/>
      <c r="K51" s="32"/>
    </row>
    <row r="52" spans="1:11" s="42" customFormat="1" ht="11.25" customHeight="1">
      <c r="A52" s="36" t="s">
        <v>40</v>
      </c>
      <c r="B52" s="37"/>
      <c r="C52" s="38">
        <v>398</v>
      </c>
      <c r="D52" s="38">
        <v>398</v>
      </c>
      <c r="E52" s="38">
        <v>398</v>
      </c>
      <c r="F52" s="39">
        <v>100</v>
      </c>
      <c r="G52" s="40"/>
      <c r="H52" s="143">
        <v>16.184</v>
      </c>
      <c r="I52" s="144">
        <v>16.184</v>
      </c>
      <c r="J52" s="144">
        <v>16.184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2"/>
      <c r="I53" s="142"/>
      <c r="J53" s="142"/>
      <c r="K53" s="32"/>
    </row>
    <row r="54" spans="1:11" s="33" customFormat="1" ht="11.25" customHeight="1">
      <c r="A54" s="35" t="s">
        <v>41</v>
      </c>
      <c r="B54" s="29"/>
      <c r="C54" s="30">
        <v>4541</v>
      </c>
      <c r="D54" s="30">
        <v>4438</v>
      </c>
      <c r="E54" s="30">
        <v>4600</v>
      </c>
      <c r="F54" s="31"/>
      <c r="G54" s="31"/>
      <c r="H54" s="142">
        <v>322.411</v>
      </c>
      <c r="I54" s="142">
        <v>332.85</v>
      </c>
      <c r="J54" s="142">
        <v>349.6</v>
      </c>
      <c r="K54" s="32"/>
    </row>
    <row r="55" spans="1:11" s="33" customFormat="1" ht="11.25" customHeight="1">
      <c r="A55" s="35" t="s">
        <v>42</v>
      </c>
      <c r="B55" s="29"/>
      <c r="C55" s="30">
        <v>1679</v>
      </c>
      <c r="D55" s="30">
        <v>1675</v>
      </c>
      <c r="E55" s="30">
        <v>1898</v>
      </c>
      <c r="F55" s="31"/>
      <c r="G55" s="31"/>
      <c r="H55" s="142">
        <v>100.74</v>
      </c>
      <c r="I55" s="142">
        <v>100.5</v>
      </c>
      <c r="J55" s="142">
        <v>138.36</v>
      </c>
      <c r="K55" s="32"/>
    </row>
    <row r="56" spans="1:11" s="33" customFormat="1" ht="11.25" customHeight="1">
      <c r="A56" s="35" t="s">
        <v>43</v>
      </c>
      <c r="B56" s="29"/>
      <c r="C56" s="30">
        <v>1200</v>
      </c>
      <c r="D56" s="30">
        <v>1057</v>
      </c>
      <c r="E56" s="30">
        <v>1069</v>
      </c>
      <c r="F56" s="31"/>
      <c r="G56" s="31"/>
      <c r="H56" s="142"/>
      <c r="I56" s="142">
        <v>63.84</v>
      </c>
      <c r="J56" s="142">
        <v>65.815</v>
      </c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>
        <v>25</v>
      </c>
      <c r="F57" s="31"/>
      <c r="G57" s="31"/>
      <c r="H57" s="142"/>
      <c r="I57" s="142"/>
      <c r="J57" s="142">
        <v>0.5</v>
      </c>
      <c r="K57" s="32"/>
    </row>
    <row r="58" spans="1:11" s="33" customFormat="1" ht="11.25" customHeight="1">
      <c r="A58" s="35" t="s">
        <v>45</v>
      </c>
      <c r="B58" s="29"/>
      <c r="C58" s="30">
        <v>711</v>
      </c>
      <c r="D58" s="30">
        <v>677</v>
      </c>
      <c r="E58" s="30">
        <v>658</v>
      </c>
      <c r="F58" s="31"/>
      <c r="G58" s="31"/>
      <c r="H58" s="142">
        <v>45.504</v>
      </c>
      <c r="I58" s="142">
        <v>48.473</v>
      </c>
      <c r="J58" s="142">
        <v>42.112</v>
      </c>
      <c r="K58" s="32"/>
    </row>
    <row r="59" spans="1:11" s="42" customFormat="1" ht="11.25" customHeight="1">
      <c r="A59" s="36" t="s">
        <v>46</v>
      </c>
      <c r="B59" s="37"/>
      <c r="C59" s="38">
        <v>8131</v>
      </c>
      <c r="D59" s="38">
        <v>7847</v>
      </c>
      <c r="E59" s="38">
        <v>8250</v>
      </c>
      <c r="F59" s="39">
        <v>105.13572065757614</v>
      </c>
      <c r="G59" s="40"/>
      <c r="H59" s="143">
        <v>468.65500000000003</v>
      </c>
      <c r="I59" s="144">
        <v>545.663</v>
      </c>
      <c r="J59" s="144">
        <v>596.3870000000001</v>
      </c>
      <c r="K59" s="41">
        <v>109.29584743697117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2"/>
      <c r="I60" s="142"/>
      <c r="J60" s="142"/>
      <c r="K60" s="32"/>
    </row>
    <row r="61" spans="1:11" s="33" customFormat="1" ht="11.25" customHeight="1">
      <c r="A61" s="35" t="s">
        <v>47</v>
      </c>
      <c r="B61" s="29"/>
      <c r="C61" s="30">
        <v>110</v>
      </c>
      <c r="D61" s="30">
        <v>80</v>
      </c>
      <c r="E61" s="30">
        <v>60</v>
      </c>
      <c r="F61" s="31"/>
      <c r="G61" s="31"/>
      <c r="H61" s="142">
        <v>3.85</v>
      </c>
      <c r="I61" s="142">
        <v>2.8</v>
      </c>
      <c r="J61" s="142">
        <v>2.1</v>
      </c>
      <c r="K61" s="32"/>
    </row>
    <row r="62" spans="1:11" s="33" customFormat="1" ht="11.25" customHeight="1">
      <c r="A62" s="35" t="s">
        <v>48</v>
      </c>
      <c r="B62" s="29"/>
      <c r="C62" s="30">
        <v>62</v>
      </c>
      <c r="D62" s="30">
        <v>86</v>
      </c>
      <c r="E62" s="30">
        <v>88</v>
      </c>
      <c r="F62" s="31"/>
      <c r="G62" s="31"/>
      <c r="H62" s="142">
        <v>1.12</v>
      </c>
      <c r="I62" s="142">
        <v>1.833</v>
      </c>
      <c r="J62" s="142">
        <v>2.082</v>
      </c>
      <c r="K62" s="32"/>
    </row>
    <row r="63" spans="1:11" s="33" customFormat="1" ht="11.25" customHeight="1">
      <c r="A63" s="35" t="s">
        <v>49</v>
      </c>
      <c r="B63" s="29"/>
      <c r="C63" s="30">
        <v>25</v>
      </c>
      <c r="D63" s="30"/>
      <c r="E63" s="30"/>
      <c r="F63" s="31"/>
      <c r="G63" s="31"/>
      <c r="H63" s="142">
        <v>1.26</v>
      </c>
      <c r="I63" s="142"/>
      <c r="J63" s="142"/>
      <c r="K63" s="32"/>
    </row>
    <row r="64" spans="1:11" s="42" customFormat="1" ht="11.25" customHeight="1">
      <c r="A64" s="36" t="s">
        <v>50</v>
      </c>
      <c r="B64" s="37"/>
      <c r="C64" s="38">
        <v>197</v>
      </c>
      <c r="D64" s="38">
        <v>166</v>
      </c>
      <c r="E64" s="38">
        <v>148</v>
      </c>
      <c r="F64" s="39">
        <v>89.1566265060241</v>
      </c>
      <c r="G64" s="40"/>
      <c r="H64" s="143">
        <v>6.23</v>
      </c>
      <c r="I64" s="144">
        <v>4.633</v>
      </c>
      <c r="J64" s="144">
        <v>4.182</v>
      </c>
      <c r="K64" s="41">
        <v>90.26548672566372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2"/>
      <c r="I65" s="142"/>
      <c r="J65" s="142"/>
      <c r="K65" s="32"/>
    </row>
    <row r="66" spans="1:11" s="42" customFormat="1" ht="11.25" customHeight="1">
      <c r="A66" s="36" t="s">
        <v>51</v>
      </c>
      <c r="B66" s="37"/>
      <c r="C66" s="38">
        <v>184</v>
      </c>
      <c r="D66" s="38">
        <v>184</v>
      </c>
      <c r="E66" s="38">
        <v>160</v>
      </c>
      <c r="F66" s="39">
        <v>86.95652173913044</v>
      </c>
      <c r="G66" s="40"/>
      <c r="H66" s="143">
        <v>9.32</v>
      </c>
      <c r="I66" s="144">
        <v>7.36</v>
      </c>
      <c r="J66" s="144">
        <v>8.28</v>
      </c>
      <c r="K66" s="41">
        <v>112.49999999999999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2"/>
      <c r="I67" s="142"/>
      <c r="J67" s="142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42"/>
      <c r="I68" s="142"/>
      <c r="J68" s="142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2"/>
      <c r="I69" s="142"/>
      <c r="J69" s="142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43"/>
      <c r="I70" s="144"/>
      <c r="J70" s="144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2"/>
      <c r="I71" s="142"/>
      <c r="J71" s="142"/>
      <c r="K71" s="32"/>
    </row>
    <row r="72" spans="1:11" s="33" customFormat="1" ht="11.25" customHeight="1">
      <c r="A72" s="35" t="s">
        <v>55</v>
      </c>
      <c r="B72" s="29"/>
      <c r="C72" s="30">
        <v>36</v>
      </c>
      <c r="D72" s="30">
        <v>36</v>
      </c>
      <c r="E72" s="30">
        <v>19</v>
      </c>
      <c r="F72" s="31"/>
      <c r="G72" s="31"/>
      <c r="H72" s="142">
        <v>0.648</v>
      </c>
      <c r="I72" s="142">
        <v>0.649</v>
      </c>
      <c r="J72" s="142">
        <v>0.34</v>
      </c>
      <c r="K72" s="32"/>
    </row>
    <row r="73" spans="1:11" s="33" customFormat="1" ht="11.25" customHeight="1">
      <c r="A73" s="35" t="s">
        <v>56</v>
      </c>
      <c r="B73" s="29"/>
      <c r="C73" s="30">
        <v>80</v>
      </c>
      <c r="D73" s="30">
        <v>80</v>
      </c>
      <c r="E73" s="30">
        <v>86</v>
      </c>
      <c r="F73" s="31"/>
      <c r="G73" s="31"/>
      <c r="H73" s="142">
        <v>3.755</v>
      </c>
      <c r="I73" s="142">
        <v>1.225</v>
      </c>
      <c r="J73" s="142">
        <v>2.43</v>
      </c>
      <c r="K73" s="32"/>
    </row>
    <row r="74" spans="1:11" s="33" customFormat="1" ht="11.25" customHeight="1">
      <c r="A74" s="35" t="s">
        <v>57</v>
      </c>
      <c r="B74" s="29"/>
      <c r="C74" s="30">
        <v>346</v>
      </c>
      <c r="D74" s="30">
        <v>290</v>
      </c>
      <c r="E74" s="30">
        <v>273</v>
      </c>
      <c r="F74" s="31"/>
      <c r="G74" s="31"/>
      <c r="H74" s="142">
        <v>16.435</v>
      </c>
      <c r="I74" s="142">
        <v>13.5</v>
      </c>
      <c r="J74" s="142">
        <v>11.382</v>
      </c>
      <c r="K74" s="32"/>
    </row>
    <row r="75" spans="1:11" s="33" customFormat="1" ht="11.25" customHeight="1">
      <c r="A75" s="35" t="s">
        <v>58</v>
      </c>
      <c r="B75" s="29"/>
      <c r="C75" s="30">
        <v>143</v>
      </c>
      <c r="D75" s="30">
        <v>12</v>
      </c>
      <c r="E75" s="30">
        <v>96</v>
      </c>
      <c r="F75" s="31"/>
      <c r="G75" s="31"/>
      <c r="H75" s="142">
        <v>6.918</v>
      </c>
      <c r="I75" s="142">
        <v>0.718</v>
      </c>
      <c r="J75" s="142">
        <v>3.456</v>
      </c>
      <c r="K75" s="32"/>
    </row>
    <row r="76" spans="1:11" s="33" customFormat="1" ht="11.25" customHeight="1">
      <c r="A76" s="35" t="s">
        <v>59</v>
      </c>
      <c r="B76" s="29"/>
      <c r="C76" s="30">
        <v>50</v>
      </c>
      <c r="D76" s="30">
        <v>52</v>
      </c>
      <c r="E76" s="30">
        <v>52</v>
      </c>
      <c r="F76" s="31"/>
      <c r="G76" s="31"/>
      <c r="H76" s="142">
        <v>1.5</v>
      </c>
      <c r="I76" s="142">
        <v>1.456</v>
      </c>
      <c r="J76" s="142">
        <v>1.46</v>
      </c>
      <c r="K76" s="32"/>
    </row>
    <row r="77" spans="1:11" s="33" customFormat="1" ht="11.25" customHeight="1">
      <c r="A77" s="35" t="s">
        <v>60</v>
      </c>
      <c r="B77" s="29"/>
      <c r="C77" s="30">
        <v>106</v>
      </c>
      <c r="D77" s="30">
        <v>3</v>
      </c>
      <c r="E77" s="30">
        <v>5</v>
      </c>
      <c r="F77" s="31"/>
      <c r="G77" s="31"/>
      <c r="H77" s="142">
        <v>4.185</v>
      </c>
      <c r="I77" s="142">
        <v>0.117</v>
      </c>
      <c r="J77" s="142">
        <v>0.195</v>
      </c>
      <c r="K77" s="32"/>
    </row>
    <row r="78" spans="1:11" s="33" customFormat="1" ht="11.25" customHeight="1">
      <c r="A78" s="35" t="s">
        <v>61</v>
      </c>
      <c r="B78" s="29"/>
      <c r="C78" s="30">
        <v>414</v>
      </c>
      <c r="D78" s="30">
        <v>435</v>
      </c>
      <c r="E78" s="30">
        <v>445</v>
      </c>
      <c r="F78" s="31"/>
      <c r="G78" s="31"/>
      <c r="H78" s="142">
        <v>15.4</v>
      </c>
      <c r="I78" s="142">
        <v>19.575</v>
      </c>
      <c r="J78" s="142">
        <v>20.025</v>
      </c>
      <c r="K78" s="32"/>
    </row>
    <row r="79" spans="1:11" s="33" customFormat="1" ht="11.25" customHeight="1">
      <c r="A79" s="35" t="s">
        <v>62</v>
      </c>
      <c r="B79" s="29"/>
      <c r="C79" s="30">
        <v>557</v>
      </c>
      <c r="D79" s="30">
        <v>733</v>
      </c>
      <c r="E79" s="30">
        <v>874</v>
      </c>
      <c r="F79" s="31"/>
      <c r="G79" s="31"/>
      <c r="H79" s="142">
        <v>22.28</v>
      </c>
      <c r="I79" s="142">
        <v>29.32</v>
      </c>
      <c r="J79" s="142">
        <v>52.44</v>
      </c>
      <c r="K79" s="32"/>
    </row>
    <row r="80" spans="1:11" s="42" customFormat="1" ht="11.25" customHeight="1">
      <c r="A80" s="43" t="s">
        <v>63</v>
      </c>
      <c r="B80" s="37"/>
      <c r="C80" s="38">
        <v>1732</v>
      </c>
      <c r="D80" s="38">
        <v>1641</v>
      </c>
      <c r="E80" s="38">
        <v>1850</v>
      </c>
      <c r="F80" s="39">
        <v>112.73613650213285</v>
      </c>
      <c r="G80" s="40"/>
      <c r="H80" s="143">
        <v>71.121</v>
      </c>
      <c r="I80" s="144">
        <v>66.56</v>
      </c>
      <c r="J80" s="144">
        <v>91.728</v>
      </c>
      <c r="K80" s="41">
        <v>137.81249999999997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2"/>
      <c r="I81" s="142"/>
      <c r="J81" s="142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42"/>
      <c r="I82" s="142"/>
      <c r="J82" s="142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42"/>
      <c r="I83" s="142"/>
      <c r="J83" s="142"/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43"/>
      <c r="I84" s="144"/>
      <c r="J84" s="144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2"/>
      <c r="I85" s="142"/>
      <c r="J85" s="142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5"/>
      <c r="I86" s="146"/>
      <c r="J86" s="146"/>
      <c r="K86" s="50"/>
    </row>
    <row r="87" spans="1:11" s="42" customFormat="1" ht="11.25" customHeight="1">
      <c r="A87" s="51" t="s">
        <v>67</v>
      </c>
      <c r="B87" s="52"/>
      <c r="C87" s="53">
        <v>13153</v>
      </c>
      <c r="D87" s="53">
        <v>12949</v>
      </c>
      <c r="E87" s="53">
        <v>13137</v>
      </c>
      <c r="F87" s="54">
        <f>IF(D87&gt;0,100*E87/D87,0)</f>
        <v>101.45184956367287</v>
      </c>
      <c r="G87" s="40"/>
      <c r="H87" s="147">
        <v>697.047</v>
      </c>
      <c r="I87" s="148">
        <v>787.297</v>
      </c>
      <c r="J87" s="148">
        <v>832.104</v>
      </c>
      <c r="K87" s="54">
        <f>IF(I87&gt;0,100*J87/I87,0)</f>
        <v>105.6912448542291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8" useFirstPageNumber="1" horizontalDpi="600" verticalDpi="600" orientation="portrait" paperSize="9" scale="72" r:id="rId1"/>
  <headerFooter alignWithMargins="0">
    <oddFooter>&amp;C&amp;P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>
  <sheetPr codeName="Hoja51"/>
  <dimension ref="A1:K625"/>
  <sheetViews>
    <sheetView view="pageBreakPreview" zoomScale="96" zoomScaleSheetLayoutView="96" zoomScalePageLayoutView="0" workbookViewId="0" topLeftCell="A1">
      <selection activeCell="J87" sqref="J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6" t="s">
        <v>0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</row>
    <row r="2" spans="1:11" s="1" customFormat="1" ht="11.25" customHeight="1">
      <c r="A2" s="3" t="s">
        <v>109</v>
      </c>
      <c r="B2" s="4"/>
      <c r="C2" s="4"/>
      <c r="D2" s="4"/>
      <c r="E2" s="5"/>
      <c r="F2" s="4"/>
      <c r="G2" s="4"/>
      <c r="H2" s="4"/>
      <c r="I2" s="6"/>
      <c r="J2" s="187" t="s">
        <v>69</v>
      </c>
      <c r="K2" s="187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8" t="s">
        <v>2</v>
      </c>
      <c r="D4" s="189"/>
      <c r="E4" s="189"/>
      <c r="F4" s="190"/>
      <c r="G4" s="9"/>
      <c r="H4" s="191" t="s">
        <v>3</v>
      </c>
      <c r="I4" s="192"/>
      <c r="J4" s="192"/>
      <c r="K4" s="193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2017</v>
      </c>
      <c r="D6" s="16">
        <f>E6-1</f>
        <v>2018</v>
      </c>
      <c r="E6" s="16">
        <v>2019</v>
      </c>
      <c r="F6" s="17">
        <f>E6</f>
        <v>2019</v>
      </c>
      <c r="G6" s="18"/>
      <c r="H6" s="15">
        <f>J6-2</f>
        <v>2017</v>
      </c>
      <c r="I6" s="16">
        <f>J6-1</f>
        <v>2018</v>
      </c>
      <c r="J6" s="16">
        <v>2019</v>
      </c>
      <c r="K6" s="17">
        <f>J6</f>
        <v>2019</v>
      </c>
    </row>
    <row r="7" spans="1:11" s="10" customFormat="1" ht="11.25" customHeight="1" thickBot="1">
      <c r="A7" s="19"/>
      <c r="B7" s="8"/>
      <c r="C7" s="20" t="s">
        <v>309</v>
      </c>
      <c r="D7" s="21" t="s">
        <v>6</v>
      </c>
      <c r="E7" s="21">
        <v>6</v>
      </c>
      <c r="F7" s="22" t="str">
        <f>CONCATENATE(D6,"=100")</f>
        <v>2018=100</v>
      </c>
      <c r="G7" s="23"/>
      <c r="H7" s="20" t="s">
        <v>309</v>
      </c>
      <c r="I7" s="21" t="s">
        <v>6</v>
      </c>
      <c r="J7" s="21">
        <v>6</v>
      </c>
      <c r="K7" s="22" t="str">
        <f>CONCATENATE(I6,"=100")</f>
        <v>2018=100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38</v>
      </c>
      <c r="D9" s="30">
        <v>52</v>
      </c>
      <c r="E9" s="30">
        <v>38</v>
      </c>
      <c r="F9" s="31"/>
      <c r="G9" s="31"/>
      <c r="H9" s="142">
        <v>0.241</v>
      </c>
      <c r="I9" s="142">
        <v>0.328</v>
      </c>
      <c r="J9" s="142">
        <v>0.153</v>
      </c>
      <c r="K9" s="32"/>
    </row>
    <row r="10" spans="1:11" s="33" customFormat="1" ht="11.25" customHeight="1">
      <c r="A10" s="35" t="s">
        <v>8</v>
      </c>
      <c r="B10" s="29"/>
      <c r="C10" s="30">
        <v>19</v>
      </c>
      <c r="D10" s="30">
        <v>18</v>
      </c>
      <c r="E10" s="30">
        <v>20</v>
      </c>
      <c r="F10" s="31"/>
      <c r="G10" s="31"/>
      <c r="H10" s="142">
        <v>0.111</v>
      </c>
      <c r="I10" s="142">
        <v>0.055</v>
      </c>
      <c r="J10" s="142">
        <v>0.06</v>
      </c>
      <c r="K10" s="32"/>
    </row>
    <row r="11" spans="1:11" s="33" customFormat="1" ht="11.25" customHeight="1">
      <c r="A11" s="28" t="s">
        <v>9</v>
      </c>
      <c r="B11" s="29"/>
      <c r="C11" s="30"/>
      <c r="D11" s="30">
        <v>19</v>
      </c>
      <c r="E11" s="30">
        <v>16</v>
      </c>
      <c r="F11" s="31"/>
      <c r="G11" s="31"/>
      <c r="H11" s="142"/>
      <c r="I11" s="142">
        <v>0.076</v>
      </c>
      <c r="J11" s="142">
        <v>0.077</v>
      </c>
      <c r="K11" s="32"/>
    </row>
    <row r="12" spans="1:11" s="33" customFormat="1" ht="11.25" customHeight="1">
      <c r="A12" s="35" t="s">
        <v>10</v>
      </c>
      <c r="B12" s="29"/>
      <c r="C12" s="30">
        <v>38</v>
      </c>
      <c r="D12" s="30">
        <v>5</v>
      </c>
      <c r="E12" s="30">
        <v>4</v>
      </c>
      <c r="F12" s="31"/>
      <c r="G12" s="31"/>
      <c r="H12" s="142">
        <v>0.166</v>
      </c>
      <c r="I12" s="142">
        <v>0.02</v>
      </c>
      <c r="J12" s="142">
        <v>0.017</v>
      </c>
      <c r="K12" s="32"/>
    </row>
    <row r="13" spans="1:11" s="42" customFormat="1" ht="11.25" customHeight="1">
      <c r="A13" s="36" t="s">
        <v>11</v>
      </c>
      <c r="B13" s="37"/>
      <c r="C13" s="38">
        <v>95</v>
      </c>
      <c r="D13" s="38">
        <v>94</v>
      </c>
      <c r="E13" s="38">
        <v>78</v>
      </c>
      <c r="F13" s="39">
        <v>82.97872340425532</v>
      </c>
      <c r="G13" s="40"/>
      <c r="H13" s="143">
        <v>0.518</v>
      </c>
      <c r="I13" s="144">
        <v>0.47900000000000004</v>
      </c>
      <c r="J13" s="144">
        <v>0.307</v>
      </c>
      <c r="K13" s="41">
        <f>IF(I13&gt;0,100*J13/I13,0)</f>
        <v>64.09185803757828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2"/>
      <c r="I14" s="142"/>
      <c r="J14" s="142"/>
      <c r="K14" s="32"/>
    </row>
    <row r="15" spans="1:11" s="42" customFormat="1" ht="11.25" customHeight="1">
      <c r="A15" s="36" t="s">
        <v>12</v>
      </c>
      <c r="B15" s="37"/>
      <c r="C15" s="38">
        <v>11</v>
      </c>
      <c r="D15" s="38">
        <v>11</v>
      </c>
      <c r="E15" s="38">
        <v>25</v>
      </c>
      <c r="F15" s="39">
        <v>227.27272727272728</v>
      </c>
      <c r="G15" s="40"/>
      <c r="H15" s="143">
        <v>0.055</v>
      </c>
      <c r="I15" s="144">
        <v>0.055</v>
      </c>
      <c r="J15" s="144">
        <v>0.115</v>
      </c>
      <c r="K15" s="41">
        <v>209.0909090909091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2"/>
      <c r="I16" s="142"/>
      <c r="J16" s="142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43"/>
      <c r="I17" s="144"/>
      <c r="J17" s="144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2"/>
      <c r="I18" s="142"/>
      <c r="J18" s="142"/>
      <c r="K18" s="32"/>
    </row>
    <row r="19" spans="1:11" s="33" customFormat="1" ht="11.25" customHeight="1">
      <c r="A19" s="28" t="s">
        <v>14</v>
      </c>
      <c r="B19" s="29"/>
      <c r="C19" s="30">
        <v>18</v>
      </c>
      <c r="D19" s="30">
        <v>18</v>
      </c>
      <c r="E19" s="30">
        <v>18</v>
      </c>
      <c r="F19" s="31"/>
      <c r="G19" s="31"/>
      <c r="H19" s="142">
        <v>0.122</v>
      </c>
      <c r="I19" s="142">
        <v>0.122</v>
      </c>
      <c r="J19" s="142">
        <v>0.122</v>
      </c>
      <c r="K19" s="32"/>
    </row>
    <row r="20" spans="1:11" s="33" customFormat="1" ht="11.25" customHeight="1">
      <c r="A20" s="35" t="s">
        <v>15</v>
      </c>
      <c r="B20" s="29"/>
      <c r="C20" s="30">
        <v>20</v>
      </c>
      <c r="D20" s="30">
        <v>20</v>
      </c>
      <c r="E20" s="30">
        <v>20</v>
      </c>
      <c r="F20" s="31"/>
      <c r="G20" s="31"/>
      <c r="H20" s="142">
        <v>0.128</v>
      </c>
      <c r="I20" s="142">
        <v>0.128</v>
      </c>
      <c r="J20" s="142">
        <v>0.134</v>
      </c>
      <c r="K20" s="32"/>
    </row>
    <row r="21" spans="1:11" s="33" customFormat="1" ht="11.25" customHeight="1">
      <c r="A21" s="35" t="s">
        <v>16</v>
      </c>
      <c r="B21" s="29"/>
      <c r="C21" s="30">
        <v>24</v>
      </c>
      <c r="D21" s="30">
        <v>24</v>
      </c>
      <c r="E21" s="30">
        <v>24</v>
      </c>
      <c r="F21" s="31"/>
      <c r="G21" s="31"/>
      <c r="H21" s="142">
        <v>0.146</v>
      </c>
      <c r="I21" s="142">
        <v>0.144</v>
      </c>
      <c r="J21" s="142">
        <v>0.14</v>
      </c>
      <c r="K21" s="32"/>
    </row>
    <row r="22" spans="1:11" s="42" customFormat="1" ht="11.25" customHeight="1">
      <c r="A22" s="36" t="s">
        <v>17</v>
      </c>
      <c r="B22" s="37"/>
      <c r="C22" s="38">
        <v>62</v>
      </c>
      <c r="D22" s="38">
        <v>62</v>
      </c>
      <c r="E22" s="38">
        <v>62</v>
      </c>
      <c r="F22" s="39">
        <v>100</v>
      </c>
      <c r="G22" s="40"/>
      <c r="H22" s="143">
        <v>0.396</v>
      </c>
      <c r="I22" s="144">
        <v>0.394</v>
      </c>
      <c r="J22" s="144">
        <v>0.396</v>
      </c>
      <c r="K22" s="41">
        <v>100.50761421319797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2"/>
      <c r="I23" s="142"/>
      <c r="J23" s="142"/>
      <c r="K23" s="32"/>
    </row>
    <row r="24" spans="1:11" s="42" customFormat="1" ht="11.25" customHeight="1">
      <c r="A24" s="36" t="s">
        <v>18</v>
      </c>
      <c r="B24" s="37"/>
      <c r="C24" s="38">
        <v>2765</v>
      </c>
      <c r="D24" s="38">
        <v>2290</v>
      </c>
      <c r="E24" s="38">
        <v>2534</v>
      </c>
      <c r="F24" s="39">
        <v>110.65502183406113</v>
      </c>
      <c r="G24" s="40"/>
      <c r="H24" s="143">
        <v>21.479</v>
      </c>
      <c r="I24" s="144">
        <v>17.289</v>
      </c>
      <c r="J24" s="144">
        <v>19.559</v>
      </c>
      <c r="K24" s="41">
        <v>113.12973567007924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2"/>
      <c r="I25" s="142"/>
      <c r="J25" s="142"/>
      <c r="K25" s="32"/>
    </row>
    <row r="26" spans="1:11" s="42" customFormat="1" ht="11.25" customHeight="1">
      <c r="A26" s="36" t="s">
        <v>19</v>
      </c>
      <c r="B26" s="37"/>
      <c r="C26" s="38">
        <v>1542</v>
      </c>
      <c r="D26" s="38">
        <v>1500</v>
      </c>
      <c r="E26" s="38">
        <v>1600</v>
      </c>
      <c r="F26" s="39">
        <v>106.66666666666667</v>
      </c>
      <c r="G26" s="40"/>
      <c r="H26" s="143">
        <v>9.431</v>
      </c>
      <c r="I26" s="144">
        <v>10.5</v>
      </c>
      <c r="J26" s="144">
        <v>11</v>
      </c>
      <c r="K26" s="41">
        <v>104.76190476190476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2"/>
      <c r="I27" s="142"/>
      <c r="J27" s="142"/>
      <c r="K27" s="32"/>
    </row>
    <row r="28" spans="1:11" s="33" customFormat="1" ht="11.25" customHeight="1">
      <c r="A28" s="35" t="s">
        <v>20</v>
      </c>
      <c r="B28" s="29"/>
      <c r="C28" s="30">
        <v>3499</v>
      </c>
      <c r="D28" s="30">
        <v>3126</v>
      </c>
      <c r="E28" s="30">
        <v>4778</v>
      </c>
      <c r="F28" s="31"/>
      <c r="G28" s="31"/>
      <c r="H28" s="142">
        <v>25.444</v>
      </c>
      <c r="I28" s="142">
        <v>17.7</v>
      </c>
      <c r="J28" s="142">
        <v>27.712</v>
      </c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2"/>
      <c r="I29" s="142"/>
      <c r="J29" s="142"/>
      <c r="K29" s="32"/>
    </row>
    <row r="30" spans="1:11" s="33" customFormat="1" ht="11.25" customHeight="1">
      <c r="A30" s="35" t="s">
        <v>22</v>
      </c>
      <c r="B30" s="29"/>
      <c r="C30" s="30">
        <v>1080</v>
      </c>
      <c r="D30" s="30">
        <v>1419</v>
      </c>
      <c r="E30" s="30">
        <v>1529</v>
      </c>
      <c r="F30" s="31"/>
      <c r="G30" s="31"/>
      <c r="H30" s="142">
        <v>7.56</v>
      </c>
      <c r="I30" s="142">
        <v>9.224</v>
      </c>
      <c r="J30" s="142">
        <v>9.939</v>
      </c>
      <c r="K30" s="32"/>
    </row>
    <row r="31" spans="1:11" s="42" customFormat="1" ht="11.25" customHeight="1">
      <c r="A31" s="43" t="s">
        <v>23</v>
      </c>
      <c r="B31" s="37"/>
      <c r="C31" s="38">
        <v>4579</v>
      </c>
      <c r="D31" s="38">
        <v>4545</v>
      </c>
      <c r="E31" s="38">
        <v>6307</v>
      </c>
      <c r="F31" s="39">
        <v>138.76787678767877</v>
      </c>
      <c r="G31" s="40"/>
      <c r="H31" s="143">
        <v>33.004</v>
      </c>
      <c r="I31" s="144">
        <v>26.924</v>
      </c>
      <c r="J31" s="144">
        <v>37.650999999999996</v>
      </c>
      <c r="K31" s="41">
        <v>139.84177685336502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2"/>
      <c r="I32" s="142"/>
      <c r="J32" s="142"/>
      <c r="K32" s="32"/>
    </row>
    <row r="33" spans="1:11" s="33" customFormat="1" ht="11.25" customHeight="1">
      <c r="A33" s="35" t="s">
        <v>24</v>
      </c>
      <c r="B33" s="29"/>
      <c r="C33" s="30">
        <v>50</v>
      </c>
      <c r="D33" s="30">
        <v>50</v>
      </c>
      <c r="E33" s="30">
        <v>50</v>
      </c>
      <c r="F33" s="31"/>
      <c r="G33" s="31"/>
      <c r="H33" s="142">
        <v>0.398</v>
      </c>
      <c r="I33" s="142">
        <v>0.4</v>
      </c>
      <c r="J33" s="142">
        <v>0.36</v>
      </c>
      <c r="K33" s="32"/>
    </row>
    <row r="34" spans="1:11" s="33" customFormat="1" ht="11.25" customHeight="1">
      <c r="A34" s="35" t="s">
        <v>25</v>
      </c>
      <c r="B34" s="29"/>
      <c r="C34" s="30">
        <v>20</v>
      </c>
      <c r="D34" s="30">
        <v>20</v>
      </c>
      <c r="E34" s="30">
        <v>80</v>
      </c>
      <c r="F34" s="31"/>
      <c r="G34" s="31"/>
      <c r="H34" s="142">
        <v>0.189</v>
      </c>
      <c r="I34" s="142">
        <v>0.19</v>
      </c>
      <c r="J34" s="142">
        <v>0.45</v>
      </c>
      <c r="K34" s="32"/>
    </row>
    <row r="35" spans="1:11" s="33" customFormat="1" ht="11.25" customHeight="1">
      <c r="A35" s="35" t="s">
        <v>26</v>
      </c>
      <c r="B35" s="29"/>
      <c r="C35" s="30">
        <v>64</v>
      </c>
      <c r="D35" s="30">
        <v>110</v>
      </c>
      <c r="E35" s="30">
        <v>70</v>
      </c>
      <c r="F35" s="31"/>
      <c r="G35" s="31"/>
      <c r="H35" s="142">
        <v>0.434</v>
      </c>
      <c r="I35" s="142">
        <v>0.75</v>
      </c>
      <c r="J35" s="142">
        <v>0.48</v>
      </c>
      <c r="K35" s="32"/>
    </row>
    <row r="36" spans="1:11" s="33" customFormat="1" ht="11.25" customHeight="1">
      <c r="A36" s="35" t="s">
        <v>27</v>
      </c>
      <c r="B36" s="29"/>
      <c r="C36" s="30">
        <v>7</v>
      </c>
      <c r="D36" s="30">
        <v>7</v>
      </c>
      <c r="E36" s="30">
        <v>47</v>
      </c>
      <c r="F36" s="31"/>
      <c r="G36" s="31"/>
      <c r="H36" s="142">
        <v>0.042</v>
      </c>
      <c r="I36" s="142">
        <v>0.042</v>
      </c>
      <c r="J36" s="142">
        <v>0.233</v>
      </c>
      <c r="K36" s="32"/>
    </row>
    <row r="37" spans="1:11" s="42" customFormat="1" ht="11.25" customHeight="1">
      <c r="A37" s="36" t="s">
        <v>28</v>
      </c>
      <c r="B37" s="37"/>
      <c r="C37" s="38">
        <v>141</v>
      </c>
      <c r="D37" s="38">
        <v>187</v>
      </c>
      <c r="E37" s="38">
        <v>247</v>
      </c>
      <c r="F37" s="39">
        <v>132.0855614973262</v>
      </c>
      <c r="G37" s="40"/>
      <c r="H37" s="143">
        <v>1.063</v>
      </c>
      <c r="I37" s="144">
        <v>1.3820000000000001</v>
      </c>
      <c r="J37" s="144">
        <v>1.5230000000000001</v>
      </c>
      <c r="K37" s="41">
        <v>110.20260492040521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2"/>
      <c r="I38" s="142"/>
      <c r="J38" s="142"/>
      <c r="K38" s="32"/>
    </row>
    <row r="39" spans="1:11" s="42" customFormat="1" ht="11.25" customHeight="1">
      <c r="A39" s="36" t="s">
        <v>29</v>
      </c>
      <c r="B39" s="37"/>
      <c r="C39" s="38">
        <v>1</v>
      </c>
      <c r="D39" s="38">
        <v>1</v>
      </c>
      <c r="E39" s="38">
        <v>1</v>
      </c>
      <c r="F39" s="39">
        <v>100</v>
      </c>
      <c r="G39" s="40"/>
      <c r="H39" s="143">
        <v>0.01</v>
      </c>
      <c r="I39" s="144">
        <v>0.01</v>
      </c>
      <c r="J39" s="144">
        <v>0.01</v>
      </c>
      <c r="K39" s="41">
        <v>100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2"/>
      <c r="I40" s="142"/>
      <c r="J40" s="142"/>
      <c r="K40" s="32"/>
    </row>
    <row r="41" spans="1:11" s="33" customFormat="1" ht="11.25" customHeight="1">
      <c r="A41" s="28" t="s">
        <v>30</v>
      </c>
      <c r="B41" s="29"/>
      <c r="C41" s="30">
        <v>68</v>
      </c>
      <c r="D41" s="30">
        <v>45</v>
      </c>
      <c r="E41" s="30">
        <v>159</v>
      </c>
      <c r="F41" s="31"/>
      <c r="G41" s="31"/>
      <c r="H41" s="142">
        <v>0.49</v>
      </c>
      <c r="I41" s="142">
        <v>0.32</v>
      </c>
      <c r="J41" s="142">
        <v>0.45</v>
      </c>
      <c r="K41" s="32"/>
    </row>
    <row r="42" spans="1:11" s="33" customFormat="1" ht="11.25" customHeight="1">
      <c r="A42" s="35" t="s">
        <v>31</v>
      </c>
      <c r="B42" s="29"/>
      <c r="C42" s="30"/>
      <c r="D42" s="30">
        <v>110</v>
      </c>
      <c r="E42" s="30">
        <v>115</v>
      </c>
      <c r="F42" s="31"/>
      <c r="G42" s="31"/>
      <c r="H42" s="142"/>
      <c r="I42" s="142">
        <v>1.045</v>
      </c>
      <c r="J42" s="142">
        <v>1.006</v>
      </c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42"/>
      <c r="I43" s="142"/>
      <c r="J43" s="142"/>
      <c r="K43" s="32"/>
    </row>
    <row r="44" spans="1:11" s="33" customFormat="1" ht="11.25" customHeight="1">
      <c r="A44" s="35" t="s">
        <v>33</v>
      </c>
      <c r="B44" s="29"/>
      <c r="C44" s="30">
        <v>80</v>
      </c>
      <c r="D44" s="30">
        <v>70</v>
      </c>
      <c r="E44" s="30">
        <v>60</v>
      </c>
      <c r="F44" s="31"/>
      <c r="G44" s="31"/>
      <c r="H44" s="142">
        <v>0.4</v>
      </c>
      <c r="I44" s="142">
        <v>0.56</v>
      </c>
      <c r="J44" s="142">
        <v>0.408</v>
      </c>
      <c r="K44" s="32"/>
    </row>
    <row r="45" spans="1:11" s="33" customFormat="1" ht="11.25" customHeight="1">
      <c r="A45" s="35" t="s">
        <v>34</v>
      </c>
      <c r="B45" s="29"/>
      <c r="C45" s="30">
        <v>2</v>
      </c>
      <c r="D45" s="30"/>
      <c r="E45" s="30"/>
      <c r="F45" s="31"/>
      <c r="G45" s="31"/>
      <c r="H45" s="142">
        <v>0.016</v>
      </c>
      <c r="I45" s="142"/>
      <c r="J45" s="142"/>
      <c r="K45" s="32"/>
    </row>
    <row r="46" spans="1:11" s="33" customFormat="1" ht="11.25" customHeight="1">
      <c r="A46" s="35" t="s">
        <v>35</v>
      </c>
      <c r="B46" s="29"/>
      <c r="C46" s="30">
        <v>40</v>
      </c>
      <c r="D46" s="30">
        <v>23</v>
      </c>
      <c r="E46" s="30">
        <v>18</v>
      </c>
      <c r="F46" s="31"/>
      <c r="G46" s="31"/>
      <c r="H46" s="142">
        <v>0.28</v>
      </c>
      <c r="I46" s="142">
        <v>0.161</v>
      </c>
      <c r="J46" s="142">
        <v>0.126</v>
      </c>
      <c r="K46" s="32"/>
    </row>
    <row r="47" spans="1:11" s="33" customFormat="1" ht="11.25" customHeight="1">
      <c r="A47" s="35" t="s">
        <v>36</v>
      </c>
      <c r="B47" s="29"/>
      <c r="C47" s="30">
        <v>80</v>
      </c>
      <c r="D47" s="30">
        <v>71</v>
      </c>
      <c r="E47" s="30"/>
      <c r="F47" s="31"/>
      <c r="G47" s="31"/>
      <c r="H47" s="142">
        <v>0.32</v>
      </c>
      <c r="I47" s="142">
        <v>0.355</v>
      </c>
      <c r="J47" s="142"/>
      <c r="K47" s="32"/>
    </row>
    <row r="48" spans="1:11" s="33" customFormat="1" ht="11.25" customHeight="1">
      <c r="A48" s="35" t="s">
        <v>37</v>
      </c>
      <c r="B48" s="29"/>
      <c r="C48" s="30">
        <v>1362</v>
      </c>
      <c r="D48" s="30">
        <v>1300</v>
      </c>
      <c r="E48" s="30">
        <v>1300</v>
      </c>
      <c r="F48" s="31"/>
      <c r="G48" s="31"/>
      <c r="H48" s="142">
        <v>9.534</v>
      </c>
      <c r="I48" s="142">
        <v>9.1</v>
      </c>
      <c r="J48" s="142">
        <v>9.1</v>
      </c>
      <c r="K48" s="32"/>
    </row>
    <row r="49" spans="1:11" s="33" customFormat="1" ht="11.25" customHeight="1">
      <c r="A49" s="35" t="s">
        <v>38</v>
      </c>
      <c r="B49" s="29"/>
      <c r="C49" s="30">
        <v>382</v>
      </c>
      <c r="D49" s="30">
        <v>373</v>
      </c>
      <c r="E49" s="30">
        <v>388</v>
      </c>
      <c r="F49" s="31"/>
      <c r="G49" s="31"/>
      <c r="H49" s="142">
        <v>3.553</v>
      </c>
      <c r="I49" s="142">
        <v>3.73</v>
      </c>
      <c r="J49" s="142">
        <v>3.88</v>
      </c>
      <c r="K49" s="32"/>
    </row>
    <row r="50" spans="1:11" s="42" customFormat="1" ht="11.25" customHeight="1">
      <c r="A50" s="43" t="s">
        <v>39</v>
      </c>
      <c r="B50" s="37"/>
      <c r="C50" s="38">
        <v>2014</v>
      </c>
      <c r="D50" s="38">
        <v>1992</v>
      </c>
      <c r="E50" s="38">
        <v>2040</v>
      </c>
      <c r="F50" s="39">
        <v>102.40963855421687</v>
      </c>
      <c r="G50" s="40"/>
      <c r="H50" s="143">
        <v>14.593</v>
      </c>
      <c r="I50" s="144">
        <v>15.271</v>
      </c>
      <c r="J50" s="144">
        <v>14.969999999999999</v>
      </c>
      <c r="K50" s="41">
        <v>98.02894374959072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2"/>
      <c r="I51" s="142"/>
      <c r="J51" s="142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43"/>
      <c r="I52" s="144"/>
      <c r="J52" s="144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2"/>
      <c r="I53" s="142"/>
      <c r="J53" s="142"/>
      <c r="K53" s="32"/>
    </row>
    <row r="54" spans="1:11" s="33" customFormat="1" ht="11.25" customHeight="1">
      <c r="A54" s="35" t="s">
        <v>41</v>
      </c>
      <c r="B54" s="29"/>
      <c r="C54" s="30">
        <v>1700</v>
      </c>
      <c r="D54" s="30">
        <v>1600</v>
      </c>
      <c r="E54" s="30">
        <v>1900</v>
      </c>
      <c r="F54" s="31"/>
      <c r="G54" s="31"/>
      <c r="H54" s="142">
        <v>12.24</v>
      </c>
      <c r="I54" s="142">
        <v>2.88</v>
      </c>
      <c r="J54" s="142">
        <v>13.775</v>
      </c>
      <c r="K54" s="32"/>
    </row>
    <row r="55" spans="1:11" s="33" customFormat="1" ht="11.25" customHeight="1">
      <c r="A55" s="35" t="s">
        <v>42</v>
      </c>
      <c r="B55" s="29"/>
      <c r="C55" s="30">
        <v>350</v>
      </c>
      <c r="D55" s="30">
        <v>371</v>
      </c>
      <c r="E55" s="30">
        <v>356</v>
      </c>
      <c r="F55" s="31"/>
      <c r="G55" s="31"/>
      <c r="H55" s="142">
        <v>2.47</v>
      </c>
      <c r="I55" s="142">
        <v>3.19</v>
      </c>
      <c r="J55" s="142">
        <v>3.062</v>
      </c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42"/>
      <c r="I56" s="142"/>
      <c r="J56" s="142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2"/>
      <c r="I57" s="142"/>
      <c r="J57" s="142"/>
      <c r="K57" s="32"/>
    </row>
    <row r="58" spans="1:11" s="33" customFormat="1" ht="11.25" customHeight="1">
      <c r="A58" s="35" t="s">
        <v>45</v>
      </c>
      <c r="B58" s="29"/>
      <c r="C58" s="30">
        <v>436</v>
      </c>
      <c r="D58" s="30">
        <v>465</v>
      </c>
      <c r="E58" s="30">
        <v>502</v>
      </c>
      <c r="F58" s="31"/>
      <c r="G58" s="31"/>
      <c r="H58" s="142">
        <v>3.488</v>
      </c>
      <c r="I58" s="142">
        <v>3.302</v>
      </c>
      <c r="J58" s="142">
        <v>3.514</v>
      </c>
      <c r="K58" s="32"/>
    </row>
    <row r="59" spans="1:11" s="42" customFormat="1" ht="11.25" customHeight="1">
      <c r="A59" s="36" t="s">
        <v>46</v>
      </c>
      <c r="B59" s="37"/>
      <c r="C59" s="38">
        <v>2486</v>
      </c>
      <c r="D59" s="38">
        <v>2436</v>
      </c>
      <c r="E59" s="38">
        <v>2758</v>
      </c>
      <c r="F59" s="39">
        <v>113.2183908045977</v>
      </c>
      <c r="G59" s="40"/>
      <c r="H59" s="143">
        <v>18.198</v>
      </c>
      <c r="I59" s="144">
        <v>9.372</v>
      </c>
      <c r="J59" s="144">
        <v>20.351</v>
      </c>
      <c r="K59" s="41">
        <v>217.1468203158344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2"/>
      <c r="I60" s="142"/>
      <c r="J60" s="142"/>
      <c r="K60" s="32"/>
    </row>
    <row r="61" spans="1:11" s="33" customFormat="1" ht="11.25" customHeight="1">
      <c r="A61" s="35" t="s">
        <v>47</v>
      </c>
      <c r="B61" s="29"/>
      <c r="C61" s="30">
        <v>33</v>
      </c>
      <c r="D61" s="30">
        <v>33</v>
      </c>
      <c r="E61" s="30">
        <v>30</v>
      </c>
      <c r="F61" s="31"/>
      <c r="G61" s="31"/>
      <c r="H61" s="142">
        <v>0.264</v>
      </c>
      <c r="I61" s="142">
        <v>0.264</v>
      </c>
      <c r="J61" s="142">
        <v>0.24</v>
      </c>
      <c r="K61" s="32"/>
    </row>
    <row r="62" spans="1:11" s="33" customFormat="1" ht="11.25" customHeight="1">
      <c r="A62" s="35" t="s">
        <v>48</v>
      </c>
      <c r="B62" s="29"/>
      <c r="C62" s="30">
        <v>50</v>
      </c>
      <c r="D62" s="30">
        <v>50</v>
      </c>
      <c r="E62" s="30">
        <v>56</v>
      </c>
      <c r="F62" s="31"/>
      <c r="G62" s="31"/>
      <c r="H62" s="142">
        <v>0.38</v>
      </c>
      <c r="I62" s="142">
        <v>0.4</v>
      </c>
      <c r="J62" s="142">
        <v>0.448</v>
      </c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42"/>
      <c r="I63" s="142"/>
      <c r="J63" s="142"/>
      <c r="K63" s="32"/>
    </row>
    <row r="64" spans="1:11" s="42" customFormat="1" ht="11.25" customHeight="1">
      <c r="A64" s="36" t="s">
        <v>50</v>
      </c>
      <c r="B64" s="37"/>
      <c r="C64" s="38">
        <v>83</v>
      </c>
      <c r="D64" s="38">
        <v>83</v>
      </c>
      <c r="E64" s="38">
        <v>86</v>
      </c>
      <c r="F64" s="39">
        <v>103.6144578313253</v>
      </c>
      <c r="G64" s="40"/>
      <c r="H64" s="143">
        <v>0.644</v>
      </c>
      <c r="I64" s="144">
        <v>0.664</v>
      </c>
      <c r="J64" s="144">
        <v>0.688</v>
      </c>
      <c r="K64" s="41">
        <v>103.6144578313253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2"/>
      <c r="I65" s="142"/>
      <c r="J65" s="142"/>
      <c r="K65" s="32"/>
    </row>
    <row r="66" spans="1:11" s="42" customFormat="1" ht="11.25" customHeight="1">
      <c r="A66" s="36" t="s">
        <v>51</v>
      </c>
      <c r="B66" s="37"/>
      <c r="C66" s="38">
        <v>21</v>
      </c>
      <c r="D66" s="38">
        <v>18</v>
      </c>
      <c r="E66" s="38">
        <v>3</v>
      </c>
      <c r="F66" s="39">
        <v>16.666666666666668</v>
      </c>
      <c r="G66" s="40"/>
      <c r="H66" s="143">
        <v>0.435</v>
      </c>
      <c r="I66" s="144">
        <v>0.5</v>
      </c>
      <c r="J66" s="144">
        <v>0.052</v>
      </c>
      <c r="K66" s="41">
        <f>IF(I66&gt;0,100*J66/I66,0)</f>
        <v>10.4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2"/>
      <c r="I67" s="142"/>
      <c r="J67" s="142"/>
      <c r="K67" s="32"/>
    </row>
    <row r="68" spans="1:11" s="33" customFormat="1" ht="11.25" customHeight="1">
      <c r="A68" s="35" t="s">
        <v>52</v>
      </c>
      <c r="B68" s="29"/>
      <c r="C68" s="30">
        <v>50</v>
      </c>
      <c r="D68" s="30">
        <v>50</v>
      </c>
      <c r="E68" s="30">
        <v>50</v>
      </c>
      <c r="F68" s="31"/>
      <c r="G68" s="31"/>
      <c r="H68" s="142">
        <v>0.188</v>
      </c>
      <c r="I68" s="142">
        <v>0.2</v>
      </c>
      <c r="J68" s="142">
        <v>0.2</v>
      </c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2"/>
      <c r="I69" s="142"/>
      <c r="J69" s="142"/>
      <c r="K69" s="32"/>
    </row>
    <row r="70" spans="1:11" s="42" customFormat="1" ht="11.25" customHeight="1">
      <c r="A70" s="36" t="s">
        <v>54</v>
      </c>
      <c r="B70" s="37"/>
      <c r="C70" s="38">
        <v>50</v>
      </c>
      <c r="D70" s="38">
        <v>50</v>
      </c>
      <c r="E70" s="38">
        <v>50</v>
      </c>
      <c r="F70" s="39">
        <v>100</v>
      </c>
      <c r="G70" s="40"/>
      <c r="H70" s="143">
        <v>0.188</v>
      </c>
      <c r="I70" s="144">
        <v>0.2</v>
      </c>
      <c r="J70" s="144">
        <v>0.2</v>
      </c>
      <c r="K70" s="41">
        <v>100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2"/>
      <c r="I71" s="142"/>
      <c r="J71" s="142"/>
      <c r="K71" s="32"/>
    </row>
    <row r="72" spans="1:11" s="33" customFormat="1" ht="11.25" customHeight="1">
      <c r="A72" s="35" t="s">
        <v>55</v>
      </c>
      <c r="B72" s="29"/>
      <c r="C72" s="30">
        <v>76</v>
      </c>
      <c r="D72" s="30">
        <v>77</v>
      </c>
      <c r="E72" s="30">
        <v>78</v>
      </c>
      <c r="F72" s="31"/>
      <c r="G72" s="31"/>
      <c r="H72" s="142">
        <v>0.617</v>
      </c>
      <c r="I72" s="142">
        <v>0.625</v>
      </c>
      <c r="J72" s="142">
        <v>0.603</v>
      </c>
      <c r="K72" s="32"/>
    </row>
    <row r="73" spans="1:11" s="33" customFormat="1" ht="11.25" customHeight="1">
      <c r="A73" s="35" t="s">
        <v>56</v>
      </c>
      <c r="B73" s="29"/>
      <c r="C73" s="30">
        <v>43</v>
      </c>
      <c r="D73" s="30">
        <v>43</v>
      </c>
      <c r="E73" s="30">
        <v>56</v>
      </c>
      <c r="F73" s="31"/>
      <c r="G73" s="31"/>
      <c r="H73" s="142">
        <v>0.54</v>
      </c>
      <c r="I73" s="142">
        <v>0.54</v>
      </c>
      <c r="J73" s="142">
        <v>1.057</v>
      </c>
      <c r="K73" s="32"/>
    </row>
    <row r="74" spans="1:11" s="33" customFormat="1" ht="11.25" customHeight="1">
      <c r="A74" s="35" t="s">
        <v>57</v>
      </c>
      <c r="B74" s="29"/>
      <c r="C74" s="30">
        <v>18</v>
      </c>
      <c r="D74" s="30">
        <v>20</v>
      </c>
      <c r="E74" s="30"/>
      <c r="F74" s="31"/>
      <c r="G74" s="31"/>
      <c r="H74" s="142">
        <v>0.144</v>
      </c>
      <c r="I74" s="142">
        <v>0.02</v>
      </c>
      <c r="J74" s="142"/>
      <c r="K74" s="32"/>
    </row>
    <row r="75" spans="1:11" s="33" customFormat="1" ht="11.25" customHeight="1">
      <c r="A75" s="35" t="s">
        <v>58</v>
      </c>
      <c r="B75" s="29"/>
      <c r="C75" s="30">
        <v>103</v>
      </c>
      <c r="D75" s="30">
        <v>103</v>
      </c>
      <c r="E75" s="30">
        <v>113</v>
      </c>
      <c r="F75" s="31"/>
      <c r="G75" s="31"/>
      <c r="H75" s="142">
        <v>1.485</v>
      </c>
      <c r="I75" s="142">
        <v>1.485</v>
      </c>
      <c r="J75" s="142">
        <v>1.247</v>
      </c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42"/>
      <c r="I76" s="142"/>
      <c r="J76" s="142"/>
      <c r="K76" s="32"/>
    </row>
    <row r="77" spans="1:11" s="33" customFormat="1" ht="11.25" customHeight="1">
      <c r="A77" s="35" t="s">
        <v>60</v>
      </c>
      <c r="B77" s="29"/>
      <c r="C77" s="30">
        <v>11</v>
      </c>
      <c r="D77" s="30">
        <v>11</v>
      </c>
      <c r="E77" s="30">
        <v>11</v>
      </c>
      <c r="F77" s="31"/>
      <c r="G77" s="31"/>
      <c r="H77" s="142">
        <v>0.083</v>
      </c>
      <c r="I77" s="142">
        <v>0.083</v>
      </c>
      <c r="J77" s="142">
        <v>0.06</v>
      </c>
      <c r="K77" s="32"/>
    </row>
    <row r="78" spans="1:11" s="33" customFormat="1" ht="11.25" customHeight="1">
      <c r="A78" s="35" t="s">
        <v>61</v>
      </c>
      <c r="B78" s="29"/>
      <c r="C78" s="30">
        <v>102</v>
      </c>
      <c r="D78" s="30">
        <v>110</v>
      </c>
      <c r="E78" s="30">
        <v>110</v>
      </c>
      <c r="F78" s="31"/>
      <c r="G78" s="31"/>
      <c r="H78" s="142">
        <v>0.708</v>
      </c>
      <c r="I78" s="142">
        <v>0.77</v>
      </c>
      <c r="J78" s="142">
        <v>0.77</v>
      </c>
      <c r="K78" s="32"/>
    </row>
    <row r="79" spans="1:11" s="33" customFormat="1" ht="11.25" customHeight="1">
      <c r="A79" s="35" t="s">
        <v>62</v>
      </c>
      <c r="B79" s="29"/>
      <c r="C79" s="30">
        <v>6</v>
      </c>
      <c r="D79" s="30">
        <v>50</v>
      </c>
      <c r="E79" s="30">
        <v>3</v>
      </c>
      <c r="F79" s="31"/>
      <c r="G79" s="31"/>
      <c r="H79" s="142">
        <v>0.389</v>
      </c>
      <c r="I79" s="142">
        <v>0.375</v>
      </c>
      <c r="J79" s="142">
        <v>0.018</v>
      </c>
      <c r="K79" s="32"/>
    </row>
    <row r="80" spans="1:11" s="42" customFormat="1" ht="11.25" customHeight="1">
      <c r="A80" s="43" t="s">
        <v>63</v>
      </c>
      <c r="B80" s="37"/>
      <c r="C80" s="38">
        <v>359</v>
      </c>
      <c r="D80" s="38">
        <v>414</v>
      </c>
      <c r="E80" s="38">
        <v>371</v>
      </c>
      <c r="F80" s="39">
        <v>89.61352657004831</v>
      </c>
      <c r="G80" s="40"/>
      <c r="H80" s="143">
        <v>3.966</v>
      </c>
      <c r="I80" s="144">
        <v>3.898</v>
      </c>
      <c r="J80" s="144">
        <v>3.755</v>
      </c>
      <c r="K80" s="41">
        <v>96.33145202668035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2"/>
      <c r="I81" s="142"/>
      <c r="J81" s="142"/>
      <c r="K81" s="32"/>
    </row>
    <row r="82" spans="1:11" s="33" customFormat="1" ht="11.25" customHeight="1">
      <c r="A82" s="35" t="s">
        <v>64</v>
      </c>
      <c r="B82" s="29"/>
      <c r="C82" s="30">
        <v>44</v>
      </c>
      <c r="D82" s="30">
        <v>44</v>
      </c>
      <c r="E82" s="30">
        <v>43</v>
      </c>
      <c r="F82" s="31"/>
      <c r="G82" s="31"/>
      <c r="H82" s="142">
        <v>0.447</v>
      </c>
      <c r="I82" s="142">
        <v>0.447</v>
      </c>
      <c r="J82" s="142">
        <v>0.446</v>
      </c>
      <c r="K82" s="32"/>
    </row>
    <row r="83" spans="1:11" s="33" customFormat="1" ht="11.25" customHeight="1">
      <c r="A83" s="35" t="s">
        <v>65</v>
      </c>
      <c r="B83" s="29"/>
      <c r="C83" s="30">
        <v>10</v>
      </c>
      <c r="D83" s="30">
        <v>10</v>
      </c>
      <c r="E83" s="30">
        <v>10</v>
      </c>
      <c r="F83" s="31"/>
      <c r="G83" s="31"/>
      <c r="H83" s="142">
        <v>0.045</v>
      </c>
      <c r="I83" s="142">
        <v>0.045</v>
      </c>
      <c r="J83" s="142">
        <v>0.045</v>
      </c>
      <c r="K83" s="32"/>
    </row>
    <row r="84" spans="1:11" s="42" customFormat="1" ht="11.25" customHeight="1">
      <c r="A84" s="36" t="s">
        <v>66</v>
      </c>
      <c r="B84" s="37"/>
      <c r="C84" s="38">
        <v>54</v>
      </c>
      <c r="D84" s="38">
        <v>54</v>
      </c>
      <c r="E84" s="38">
        <v>53</v>
      </c>
      <c r="F84" s="39">
        <v>98.14814814814815</v>
      </c>
      <c r="G84" s="40"/>
      <c r="H84" s="143">
        <v>0.492</v>
      </c>
      <c r="I84" s="144">
        <v>0.492</v>
      </c>
      <c r="J84" s="144">
        <v>0.491</v>
      </c>
      <c r="K84" s="41">
        <v>99.79674796747967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2"/>
      <c r="I85" s="142"/>
      <c r="J85" s="142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5"/>
      <c r="I86" s="146"/>
      <c r="J86" s="146"/>
      <c r="K86" s="50"/>
    </row>
    <row r="87" spans="1:11" s="42" customFormat="1" ht="11.25" customHeight="1">
      <c r="A87" s="51" t="s">
        <v>67</v>
      </c>
      <c r="B87" s="52"/>
      <c r="C87" s="53">
        <v>14263</v>
      </c>
      <c r="D87" s="53">
        <v>13737</v>
      </c>
      <c r="E87" s="53">
        <v>16215</v>
      </c>
      <c r="F87" s="54">
        <f>IF(D87&gt;0,100*E87/D87,0)</f>
        <v>118.03887311640096</v>
      </c>
      <c r="G87" s="40"/>
      <c r="H87" s="147">
        <v>104.47200000000002</v>
      </c>
      <c r="I87" s="148">
        <v>87.43</v>
      </c>
      <c r="J87" s="148">
        <v>111.068</v>
      </c>
      <c r="K87" s="54">
        <f>IF(I87&gt;0,100*J87/I87,0)</f>
        <v>127.03648633192266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9" useFirstPageNumber="1" horizontalDpi="600" verticalDpi="600" orientation="portrait" paperSize="9" scale="72" r:id="rId1"/>
  <headerFooter alignWithMargins="0">
    <oddFooter>&amp;C&amp;P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>
  <sheetPr codeName="Hoja52"/>
  <dimension ref="A1:K625"/>
  <sheetViews>
    <sheetView view="pageBreakPreview" zoomScale="99" zoomScaleSheetLayoutView="99" zoomScalePageLayoutView="0" workbookViewId="0" topLeftCell="A1">
      <selection activeCell="C7" sqref="C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6" t="s">
        <v>0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</row>
    <row r="2" spans="1:11" s="1" customFormat="1" ht="11.25" customHeight="1">
      <c r="A2" s="3" t="s">
        <v>110</v>
      </c>
      <c r="B2" s="4"/>
      <c r="C2" s="4"/>
      <c r="D2" s="4"/>
      <c r="E2" s="5"/>
      <c r="F2" s="4"/>
      <c r="G2" s="4"/>
      <c r="H2" s="4"/>
      <c r="I2" s="6"/>
      <c r="J2" s="187" t="s">
        <v>69</v>
      </c>
      <c r="K2" s="187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8" t="s">
        <v>2</v>
      </c>
      <c r="D4" s="189"/>
      <c r="E4" s="189"/>
      <c r="F4" s="190"/>
      <c r="G4" s="9"/>
      <c r="H4" s="191" t="s">
        <v>3</v>
      </c>
      <c r="I4" s="192"/>
      <c r="J4" s="192"/>
      <c r="K4" s="193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2017</v>
      </c>
      <c r="D6" s="16">
        <f>E6-1</f>
        <v>2018</v>
      </c>
      <c r="E6" s="16">
        <v>2019</v>
      </c>
      <c r="F6" s="17">
        <f>E6</f>
        <v>2019</v>
      </c>
      <c r="G6" s="18"/>
      <c r="H6" s="15">
        <f>J6-2</f>
        <v>2017</v>
      </c>
      <c r="I6" s="16">
        <f>J6-1</f>
        <v>2018</v>
      </c>
      <c r="J6" s="16">
        <v>2019</v>
      </c>
      <c r="K6" s="17">
        <f>J6</f>
        <v>2019</v>
      </c>
    </row>
    <row r="7" spans="1:11" s="10" customFormat="1" ht="11.25" customHeight="1" thickBot="1">
      <c r="A7" s="19"/>
      <c r="B7" s="8"/>
      <c r="C7" s="20" t="s">
        <v>309</v>
      </c>
      <c r="D7" s="21" t="s">
        <v>6</v>
      </c>
      <c r="E7" s="21">
        <v>6</v>
      </c>
      <c r="F7" s="22" t="str">
        <f>CONCATENATE(D6,"=100")</f>
        <v>2018=100</v>
      </c>
      <c r="G7" s="23"/>
      <c r="H7" s="20" t="s">
        <v>309</v>
      </c>
      <c r="I7" s="21" t="s">
        <v>6</v>
      </c>
      <c r="J7" s="21">
        <v>6</v>
      </c>
      <c r="K7" s="22" t="str">
        <f>CONCATENATE(I6,"=100")</f>
        <v>2018=100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2"/>
      <c r="I9" s="142"/>
      <c r="J9" s="142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2"/>
      <c r="I10" s="142"/>
      <c r="J10" s="142"/>
      <c r="K10" s="32"/>
    </row>
    <row r="11" spans="1:11" s="33" customFormat="1" ht="11.25" customHeight="1">
      <c r="A11" s="28" t="s">
        <v>9</v>
      </c>
      <c r="B11" s="29"/>
      <c r="C11" s="30">
        <v>29</v>
      </c>
      <c r="D11" s="30"/>
      <c r="E11" s="30"/>
      <c r="F11" s="31"/>
      <c r="G11" s="31"/>
      <c r="H11" s="142"/>
      <c r="I11" s="142"/>
      <c r="J11" s="142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2"/>
      <c r="I12" s="142"/>
      <c r="J12" s="142"/>
      <c r="K12" s="32"/>
    </row>
    <row r="13" spans="1:11" s="42" customFormat="1" ht="11.25" customHeight="1">
      <c r="A13" s="36" t="s">
        <v>11</v>
      </c>
      <c r="B13" s="37"/>
      <c r="C13" s="38">
        <v>29</v>
      </c>
      <c r="D13" s="38"/>
      <c r="E13" s="38"/>
      <c r="F13" s="39"/>
      <c r="G13" s="40"/>
      <c r="H13" s="143"/>
      <c r="I13" s="144"/>
      <c r="J13" s="144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2"/>
      <c r="I14" s="142"/>
      <c r="J14" s="142"/>
      <c r="K14" s="32"/>
    </row>
    <row r="15" spans="1:11" s="42" customFormat="1" ht="11.25" customHeight="1">
      <c r="A15" s="36" t="s">
        <v>12</v>
      </c>
      <c r="B15" s="37"/>
      <c r="C15" s="38">
        <v>9</v>
      </c>
      <c r="D15" s="38">
        <v>9</v>
      </c>
      <c r="E15" s="38">
        <v>5</v>
      </c>
      <c r="F15" s="39">
        <v>55.55555555555556</v>
      </c>
      <c r="G15" s="40"/>
      <c r="H15" s="143">
        <v>0.059</v>
      </c>
      <c r="I15" s="144">
        <v>0.053</v>
      </c>
      <c r="J15" s="144">
        <v>0.032</v>
      </c>
      <c r="K15" s="41">
        <v>60.377358490566046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2"/>
      <c r="I16" s="142"/>
      <c r="J16" s="142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43"/>
      <c r="I17" s="144"/>
      <c r="J17" s="144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2"/>
      <c r="I18" s="142"/>
      <c r="J18" s="142"/>
      <c r="K18" s="32"/>
    </row>
    <row r="19" spans="1:11" s="33" customFormat="1" ht="11.25" customHeight="1">
      <c r="A19" s="28" t="s">
        <v>14</v>
      </c>
      <c r="B19" s="29"/>
      <c r="C19" s="30">
        <v>13</v>
      </c>
      <c r="D19" s="30">
        <v>7</v>
      </c>
      <c r="E19" s="30">
        <v>2</v>
      </c>
      <c r="F19" s="31"/>
      <c r="G19" s="31"/>
      <c r="H19" s="142">
        <v>0.091</v>
      </c>
      <c r="I19" s="142">
        <v>0.053</v>
      </c>
      <c r="J19" s="142">
        <v>0.018</v>
      </c>
      <c r="K19" s="32"/>
    </row>
    <row r="20" spans="1:11" s="33" customFormat="1" ht="11.25" customHeight="1">
      <c r="A20" s="35" t="s">
        <v>15</v>
      </c>
      <c r="B20" s="29"/>
      <c r="C20" s="30">
        <v>12</v>
      </c>
      <c r="D20" s="30">
        <v>12</v>
      </c>
      <c r="E20" s="30">
        <v>12</v>
      </c>
      <c r="F20" s="31"/>
      <c r="G20" s="31"/>
      <c r="H20" s="142">
        <v>0.062</v>
      </c>
      <c r="I20" s="142">
        <v>0.06</v>
      </c>
      <c r="J20" s="142">
        <v>0.064</v>
      </c>
      <c r="K20" s="32"/>
    </row>
    <row r="21" spans="1:11" s="33" customFormat="1" ht="11.25" customHeight="1">
      <c r="A21" s="35" t="s">
        <v>16</v>
      </c>
      <c r="B21" s="29"/>
      <c r="C21" s="30">
        <v>20</v>
      </c>
      <c r="D21" s="30">
        <v>20</v>
      </c>
      <c r="E21" s="30">
        <v>20</v>
      </c>
      <c r="F21" s="31"/>
      <c r="G21" s="31"/>
      <c r="H21" s="142">
        <v>0.096</v>
      </c>
      <c r="I21" s="142">
        <v>0.095</v>
      </c>
      <c r="J21" s="142">
        <v>0.104</v>
      </c>
      <c r="K21" s="32"/>
    </row>
    <row r="22" spans="1:11" s="42" customFormat="1" ht="11.25" customHeight="1">
      <c r="A22" s="36" t="s">
        <v>17</v>
      </c>
      <c r="B22" s="37"/>
      <c r="C22" s="38">
        <v>45</v>
      </c>
      <c r="D22" s="38">
        <v>39</v>
      </c>
      <c r="E22" s="38">
        <v>34</v>
      </c>
      <c r="F22" s="39">
        <v>87.17948717948718</v>
      </c>
      <c r="G22" s="40"/>
      <c r="H22" s="143">
        <v>0.249</v>
      </c>
      <c r="I22" s="144">
        <v>0.208</v>
      </c>
      <c r="J22" s="144">
        <v>0.186</v>
      </c>
      <c r="K22" s="41">
        <v>89.42307692307693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2"/>
      <c r="I23" s="142"/>
      <c r="J23" s="142"/>
      <c r="K23" s="32"/>
    </row>
    <row r="24" spans="1:11" s="42" customFormat="1" ht="11.25" customHeight="1">
      <c r="A24" s="36" t="s">
        <v>18</v>
      </c>
      <c r="B24" s="37"/>
      <c r="C24" s="38">
        <v>1210</v>
      </c>
      <c r="D24" s="38">
        <v>1473</v>
      </c>
      <c r="E24" s="38">
        <v>1635</v>
      </c>
      <c r="F24" s="39">
        <v>110.9979633401222</v>
      </c>
      <c r="G24" s="40"/>
      <c r="H24" s="143">
        <v>11.374</v>
      </c>
      <c r="I24" s="144">
        <v>11.912</v>
      </c>
      <c r="J24" s="144">
        <v>13.364</v>
      </c>
      <c r="K24" s="41">
        <v>112.18938885157824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2"/>
      <c r="I25" s="142"/>
      <c r="J25" s="142"/>
      <c r="K25" s="32"/>
    </row>
    <row r="26" spans="1:11" s="42" customFormat="1" ht="11.25" customHeight="1">
      <c r="A26" s="36" t="s">
        <v>19</v>
      </c>
      <c r="B26" s="37"/>
      <c r="C26" s="38">
        <v>33</v>
      </c>
      <c r="D26" s="38">
        <v>30</v>
      </c>
      <c r="E26" s="38">
        <v>30</v>
      </c>
      <c r="F26" s="39">
        <v>100</v>
      </c>
      <c r="G26" s="40"/>
      <c r="H26" s="143">
        <v>0.152</v>
      </c>
      <c r="I26" s="144">
        <v>0.14</v>
      </c>
      <c r="J26" s="144">
        <v>0.14</v>
      </c>
      <c r="K26" s="41">
        <v>100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2"/>
      <c r="I27" s="142"/>
      <c r="J27" s="142"/>
      <c r="K27" s="32"/>
    </row>
    <row r="28" spans="1:11" s="33" customFormat="1" ht="11.25" customHeight="1">
      <c r="A28" s="35" t="s">
        <v>20</v>
      </c>
      <c r="B28" s="29"/>
      <c r="C28" s="30">
        <v>98</v>
      </c>
      <c r="D28" s="30">
        <v>8</v>
      </c>
      <c r="E28" s="30">
        <v>90</v>
      </c>
      <c r="F28" s="31"/>
      <c r="G28" s="31"/>
      <c r="H28" s="142">
        <v>0.512</v>
      </c>
      <c r="I28" s="142">
        <v>0.303</v>
      </c>
      <c r="J28" s="142">
        <v>0.315</v>
      </c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2"/>
      <c r="I29" s="142"/>
      <c r="J29" s="142"/>
      <c r="K29" s="32"/>
    </row>
    <row r="30" spans="1:11" s="33" customFormat="1" ht="11.25" customHeight="1">
      <c r="A30" s="35" t="s">
        <v>22</v>
      </c>
      <c r="B30" s="29"/>
      <c r="C30" s="30">
        <v>992</v>
      </c>
      <c r="D30" s="30">
        <v>960</v>
      </c>
      <c r="E30" s="30">
        <v>1078</v>
      </c>
      <c r="F30" s="31"/>
      <c r="G30" s="31"/>
      <c r="H30" s="142">
        <v>5.456</v>
      </c>
      <c r="I30" s="142">
        <v>5.76</v>
      </c>
      <c r="J30" s="142">
        <v>6.468</v>
      </c>
      <c r="K30" s="32"/>
    </row>
    <row r="31" spans="1:11" s="42" customFormat="1" ht="11.25" customHeight="1">
      <c r="A31" s="43" t="s">
        <v>23</v>
      </c>
      <c r="B31" s="37"/>
      <c r="C31" s="38">
        <v>1090</v>
      </c>
      <c r="D31" s="38">
        <v>968</v>
      </c>
      <c r="E31" s="38">
        <v>1168</v>
      </c>
      <c r="F31" s="39">
        <v>120.66115702479338</v>
      </c>
      <c r="G31" s="40"/>
      <c r="H31" s="143">
        <v>5.968</v>
      </c>
      <c r="I31" s="144">
        <v>6.063</v>
      </c>
      <c r="J31" s="144">
        <v>6.783</v>
      </c>
      <c r="K31" s="41">
        <v>111.87530925284514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2"/>
      <c r="I32" s="142"/>
      <c r="J32" s="142"/>
      <c r="K32" s="32"/>
    </row>
    <row r="33" spans="1:11" s="33" customFormat="1" ht="11.25" customHeight="1">
      <c r="A33" s="35" t="s">
        <v>24</v>
      </c>
      <c r="B33" s="29"/>
      <c r="C33" s="30">
        <v>351</v>
      </c>
      <c r="D33" s="30">
        <v>250</v>
      </c>
      <c r="E33" s="30">
        <v>200</v>
      </c>
      <c r="F33" s="31"/>
      <c r="G33" s="31"/>
      <c r="H33" s="142">
        <v>3.623</v>
      </c>
      <c r="I33" s="142">
        <v>2.6</v>
      </c>
      <c r="J33" s="142">
        <v>2.06</v>
      </c>
      <c r="K33" s="32"/>
    </row>
    <row r="34" spans="1:11" s="33" customFormat="1" ht="11.25" customHeight="1">
      <c r="A34" s="35" t="s">
        <v>25</v>
      </c>
      <c r="B34" s="29"/>
      <c r="C34" s="30">
        <v>138</v>
      </c>
      <c r="D34" s="30">
        <v>140</v>
      </c>
      <c r="E34" s="30">
        <v>110</v>
      </c>
      <c r="F34" s="31"/>
      <c r="G34" s="31"/>
      <c r="H34" s="142">
        <v>1.179</v>
      </c>
      <c r="I34" s="142">
        <v>1.1</v>
      </c>
      <c r="J34" s="142">
        <v>1</v>
      </c>
      <c r="K34" s="32"/>
    </row>
    <row r="35" spans="1:11" s="33" customFormat="1" ht="11.25" customHeight="1">
      <c r="A35" s="35" t="s">
        <v>26</v>
      </c>
      <c r="B35" s="29"/>
      <c r="C35" s="30">
        <v>10</v>
      </c>
      <c r="D35" s="30">
        <v>10</v>
      </c>
      <c r="E35" s="30">
        <v>10</v>
      </c>
      <c r="F35" s="31"/>
      <c r="G35" s="31"/>
      <c r="H35" s="142">
        <v>0.091</v>
      </c>
      <c r="I35" s="142">
        <v>0.1</v>
      </c>
      <c r="J35" s="142">
        <v>0.1</v>
      </c>
      <c r="K35" s="32"/>
    </row>
    <row r="36" spans="1:11" s="33" customFormat="1" ht="11.25" customHeight="1">
      <c r="A36" s="35" t="s">
        <v>27</v>
      </c>
      <c r="B36" s="29"/>
      <c r="C36" s="30">
        <v>62</v>
      </c>
      <c r="D36" s="30">
        <v>62</v>
      </c>
      <c r="E36" s="30">
        <v>55</v>
      </c>
      <c r="F36" s="31"/>
      <c r="G36" s="31"/>
      <c r="H36" s="142">
        <v>0.595</v>
      </c>
      <c r="I36" s="142">
        <v>0.595</v>
      </c>
      <c r="J36" s="142">
        <v>0.535</v>
      </c>
      <c r="K36" s="32"/>
    </row>
    <row r="37" spans="1:11" s="42" customFormat="1" ht="11.25" customHeight="1">
      <c r="A37" s="36" t="s">
        <v>28</v>
      </c>
      <c r="B37" s="37"/>
      <c r="C37" s="38">
        <v>561</v>
      </c>
      <c r="D37" s="38">
        <v>462</v>
      </c>
      <c r="E37" s="38">
        <v>375</v>
      </c>
      <c r="F37" s="39">
        <v>81.16883116883118</v>
      </c>
      <c r="G37" s="40"/>
      <c r="H37" s="143">
        <v>5.488</v>
      </c>
      <c r="I37" s="144">
        <v>4.3950000000000005</v>
      </c>
      <c r="J37" s="144">
        <v>3.6950000000000003</v>
      </c>
      <c r="K37" s="41">
        <v>84.07281001137656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2"/>
      <c r="I38" s="142"/>
      <c r="J38" s="142"/>
      <c r="K38" s="32"/>
    </row>
    <row r="39" spans="1:11" s="42" customFormat="1" ht="11.25" customHeight="1">
      <c r="A39" s="36" t="s">
        <v>29</v>
      </c>
      <c r="B39" s="37"/>
      <c r="C39" s="38">
        <v>4</v>
      </c>
      <c r="D39" s="38">
        <v>4</v>
      </c>
      <c r="E39" s="38">
        <v>5</v>
      </c>
      <c r="F39" s="39">
        <v>125</v>
      </c>
      <c r="G39" s="40"/>
      <c r="H39" s="143">
        <v>0.036</v>
      </c>
      <c r="I39" s="144">
        <v>0.035</v>
      </c>
      <c r="J39" s="144">
        <v>0.05</v>
      </c>
      <c r="K39" s="41">
        <v>142.85714285714283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2"/>
      <c r="I40" s="142"/>
      <c r="J40" s="142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42"/>
      <c r="I41" s="142"/>
      <c r="J41" s="142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2"/>
      <c r="I42" s="142"/>
      <c r="J42" s="142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42"/>
      <c r="I43" s="142"/>
      <c r="J43" s="142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2"/>
      <c r="I44" s="142"/>
      <c r="J44" s="142"/>
      <c r="K44" s="32"/>
    </row>
    <row r="45" spans="1:11" s="33" customFormat="1" ht="11.25" customHeight="1">
      <c r="A45" s="35" t="s">
        <v>34</v>
      </c>
      <c r="B45" s="29"/>
      <c r="C45" s="30">
        <v>2</v>
      </c>
      <c r="D45" s="30"/>
      <c r="E45" s="30"/>
      <c r="F45" s="31"/>
      <c r="G45" s="31"/>
      <c r="H45" s="142">
        <v>0.018</v>
      </c>
      <c r="I45" s="142"/>
      <c r="J45" s="142"/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42"/>
      <c r="I46" s="142"/>
      <c r="J46" s="142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2"/>
      <c r="I47" s="142"/>
      <c r="J47" s="142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42"/>
      <c r="I48" s="142"/>
      <c r="J48" s="142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42"/>
      <c r="I49" s="142"/>
      <c r="J49" s="142"/>
      <c r="K49" s="32"/>
    </row>
    <row r="50" spans="1:11" s="42" customFormat="1" ht="11.25" customHeight="1">
      <c r="A50" s="43" t="s">
        <v>39</v>
      </c>
      <c r="B50" s="37"/>
      <c r="C50" s="38">
        <v>2</v>
      </c>
      <c r="D50" s="38"/>
      <c r="E50" s="38"/>
      <c r="F50" s="39"/>
      <c r="G50" s="40"/>
      <c r="H50" s="143">
        <v>0.018</v>
      </c>
      <c r="I50" s="144"/>
      <c r="J50" s="144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2"/>
      <c r="I51" s="142"/>
      <c r="J51" s="142"/>
      <c r="K51" s="32"/>
    </row>
    <row r="52" spans="1:11" s="42" customFormat="1" ht="11.25" customHeight="1">
      <c r="A52" s="36" t="s">
        <v>40</v>
      </c>
      <c r="B52" s="37"/>
      <c r="C52" s="38">
        <v>29</v>
      </c>
      <c r="D52" s="38">
        <v>29</v>
      </c>
      <c r="E52" s="38">
        <v>29</v>
      </c>
      <c r="F52" s="39">
        <v>100</v>
      </c>
      <c r="G52" s="40"/>
      <c r="H52" s="143">
        <v>0.261</v>
      </c>
      <c r="I52" s="144">
        <v>0.261</v>
      </c>
      <c r="J52" s="144">
        <v>0.261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2"/>
      <c r="I53" s="142"/>
      <c r="J53" s="142"/>
      <c r="K53" s="32"/>
    </row>
    <row r="54" spans="1:11" s="33" customFormat="1" ht="11.25" customHeight="1">
      <c r="A54" s="35" t="s">
        <v>41</v>
      </c>
      <c r="B54" s="29"/>
      <c r="C54" s="30">
        <v>50</v>
      </c>
      <c r="D54" s="30">
        <v>40</v>
      </c>
      <c r="E54" s="30">
        <v>20</v>
      </c>
      <c r="F54" s="31"/>
      <c r="G54" s="31"/>
      <c r="H54" s="142">
        <v>0.375</v>
      </c>
      <c r="I54" s="142">
        <v>0.3</v>
      </c>
      <c r="J54" s="142">
        <v>0.14</v>
      </c>
      <c r="K54" s="32"/>
    </row>
    <row r="55" spans="1:11" s="33" customFormat="1" ht="11.25" customHeight="1">
      <c r="A55" s="35" t="s">
        <v>42</v>
      </c>
      <c r="B55" s="29"/>
      <c r="C55" s="30">
        <v>5</v>
      </c>
      <c r="D55" s="30">
        <v>5</v>
      </c>
      <c r="E55" s="30">
        <v>5</v>
      </c>
      <c r="F55" s="31"/>
      <c r="G55" s="31"/>
      <c r="H55" s="142">
        <v>0.048</v>
      </c>
      <c r="I55" s="142">
        <v>0.04</v>
      </c>
      <c r="J55" s="142">
        <v>0.04</v>
      </c>
      <c r="K55" s="32"/>
    </row>
    <row r="56" spans="1:11" s="33" customFormat="1" ht="11.25" customHeight="1">
      <c r="A56" s="35" t="s">
        <v>43</v>
      </c>
      <c r="B56" s="29"/>
      <c r="C56" s="30">
        <v>6</v>
      </c>
      <c r="D56" s="30">
        <v>18.8</v>
      </c>
      <c r="E56" s="30"/>
      <c r="F56" s="31"/>
      <c r="G56" s="31"/>
      <c r="H56" s="142">
        <v>0.112</v>
      </c>
      <c r="I56" s="142">
        <v>0.158</v>
      </c>
      <c r="J56" s="142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2"/>
      <c r="I57" s="142"/>
      <c r="J57" s="142"/>
      <c r="K57" s="32"/>
    </row>
    <row r="58" spans="1:11" s="33" customFormat="1" ht="11.25" customHeight="1">
      <c r="A58" s="35" t="s">
        <v>45</v>
      </c>
      <c r="B58" s="29"/>
      <c r="C58" s="30">
        <v>34</v>
      </c>
      <c r="D58" s="30">
        <v>5</v>
      </c>
      <c r="E58" s="30">
        <v>45</v>
      </c>
      <c r="F58" s="31"/>
      <c r="G58" s="31"/>
      <c r="H58" s="142">
        <v>0.289</v>
      </c>
      <c r="I58" s="142">
        <v>0.04</v>
      </c>
      <c r="J58" s="142">
        <v>0.383</v>
      </c>
      <c r="K58" s="32"/>
    </row>
    <row r="59" spans="1:11" s="42" customFormat="1" ht="11.25" customHeight="1">
      <c r="A59" s="36" t="s">
        <v>46</v>
      </c>
      <c r="B59" s="37"/>
      <c r="C59" s="38">
        <v>95</v>
      </c>
      <c r="D59" s="38">
        <v>68.8</v>
      </c>
      <c r="E59" s="38">
        <v>70</v>
      </c>
      <c r="F59" s="39">
        <v>101.74418604651163</v>
      </c>
      <c r="G59" s="40"/>
      <c r="H59" s="143">
        <v>0.8240000000000001</v>
      </c>
      <c r="I59" s="144">
        <v>0.538</v>
      </c>
      <c r="J59" s="144">
        <v>0.5630000000000001</v>
      </c>
      <c r="K59" s="41">
        <v>104.64684014869889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2"/>
      <c r="I60" s="142"/>
      <c r="J60" s="142"/>
      <c r="K60" s="32"/>
    </row>
    <row r="61" spans="1:11" s="33" customFormat="1" ht="11.25" customHeight="1">
      <c r="A61" s="35" t="s">
        <v>47</v>
      </c>
      <c r="B61" s="29"/>
      <c r="C61" s="30">
        <v>480</v>
      </c>
      <c r="D61" s="30">
        <v>480</v>
      </c>
      <c r="E61" s="30">
        <v>450</v>
      </c>
      <c r="F61" s="31"/>
      <c r="G61" s="31"/>
      <c r="H61" s="142">
        <v>5.76</v>
      </c>
      <c r="I61" s="142">
        <v>5.76</v>
      </c>
      <c r="J61" s="142">
        <v>5.4</v>
      </c>
      <c r="K61" s="32"/>
    </row>
    <row r="62" spans="1:11" s="33" customFormat="1" ht="11.25" customHeight="1">
      <c r="A62" s="35" t="s">
        <v>48</v>
      </c>
      <c r="B62" s="29"/>
      <c r="C62" s="30">
        <v>68</v>
      </c>
      <c r="D62" s="30">
        <v>68</v>
      </c>
      <c r="E62" s="30">
        <v>69</v>
      </c>
      <c r="F62" s="31"/>
      <c r="G62" s="31"/>
      <c r="H62" s="142">
        <v>0.581</v>
      </c>
      <c r="I62" s="142">
        <v>0.612</v>
      </c>
      <c r="J62" s="142">
        <v>0.621</v>
      </c>
      <c r="K62" s="32"/>
    </row>
    <row r="63" spans="1:11" s="33" customFormat="1" ht="11.25" customHeight="1">
      <c r="A63" s="35" t="s">
        <v>49</v>
      </c>
      <c r="B63" s="29"/>
      <c r="C63" s="30">
        <v>100</v>
      </c>
      <c r="D63" s="30">
        <v>100</v>
      </c>
      <c r="E63" s="30">
        <v>95</v>
      </c>
      <c r="F63" s="31"/>
      <c r="G63" s="31"/>
      <c r="H63" s="142">
        <v>0.499</v>
      </c>
      <c r="I63" s="142">
        <v>0.5</v>
      </c>
      <c r="J63" s="142">
        <v>0.475</v>
      </c>
      <c r="K63" s="32"/>
    </row>
    <row r="64" spans="1:11" s="42" customFormat="1" ht="11.25" customHeight="1">
      <c r="A64" s="36" t="s">
        <v>50</v>
      </c>
      <c r="B64" s="37"/>
      <c r="C64" s="38">
        <v>648</v>
      </c>
      <c r="D64" s="38">
        <v>648</v>
      </c>
      <c r="E64" s="38">
        <v>614</v>
      </c>
      <c r="F64" s="39">
        <v>94.75308641975309</v>
      </c>
      <c r="G64" s="40"/>
      <c r="H64" s="143">
        <v>6.839999999999999</v>
      </c>
      <c r="I64" s="144">
        <v>6.872</v>
      </c>
      <c r="J64" s="144">
        <v>6.496</v>
      </c>
      <c r="K64" s="41">
        <v>94.52852153667055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2"/>
      <c r="I65" s="142"/>
      <c r="J65" s="142"/>
      <c r="K65" s="32"/>
    </row>
    <row r="66" spans="1:11" s="42" customFormat="1" ht="11.25" customHeight="1">
      <c r="A66" s="36" t="s">
        <v>51</v>
      </c>
      <c r="B66" s="37"/>
      <c r="C66" s="38">
        <v>579</v>
      </c>
      <c r="D66" s="38">
        <v>570</v>
      </c>
      <c r="E66" s="38">
        <v>599</v>
      </c>
      <c r="F66" s="39">
        <v>105.08771929824562</v>
      </c>
      <c r="G66" s="40"/>
      <c r="H66" s="143">
        <v>7.817</v>
      </c>
      <c r="I66" s="144">
        <v>7.695</v>
      </c>
      <c r="J66" s="144">
        <v>7.444</v>
      </c>
      <c r="K66" s="41">
        <v>96.73814165042235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2"/>
      <c r="I67" s="142"/>
      <c r="J67" s="142"/>
      <c r="K67" s="32"/>
    </row>
    <row r="68" spans="1:11" s="33" customFormat="1" ht="11.25" customHeight="1">
      <c r="A68" s="35" t="s">
        <v>52</v>
      </c>
      <c r="B68" s="29"/>
      <c r="C68" s="30">
        <v>100</v>
      </c>
      <c r="D68" s="30">
        <v>100</v>
      </c>
      <c r="E68" s="30">
        <v>100</v>
      </c>
      <c r="F68" s="31"/>
      <c r="G68" s="31"/>
      <c r="H68" s="142">
        <v>0.525</v>
      </c>
      <c r="I68" s="142">
        <v>0.5</v>
      </c>
      <c r="J68" s="142">
        <v>0.5</v>
      </c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2"/>
      <c r="I69" s="142"/>
      <c r="J69" s="142"/>
      <c r="K69" s="32"/>
    </row>
    <row r="70" spans="1:11" s="42" customFormat="1" ht="11.25" customHeight="1">
      <c r="A70" s="36" t="s">
        <v>54</v>
      </c>
      <c r="B70" s="37"/>
      <c r="C70" s="38">
        <v>100</v>
      </c>
      <c r="D70" s="38">
        <v>100</v>
      </c>
      <c r="E70" s="38">
        <v>100</v>
      </c>
      <c r="F70" s="39">
        <v>100</v>
      </c>
      <c r="G70" s="40"/>
      <c r="H70" s="143">
        <v>0.525</v>
      </c>
      <c r="I70" s="144">
        <v>0.5</v>
      </c>
      <c r="J70" s="144">
        <v>0.5</v>
      </c>
      <c r="K70" s="41">
        <v>100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2"/>
      <c r="I71" s="142"/>
      <c r="J71" s="142"/>
      <c r="K71" s="32"/>
    </row>
    <row r="72" spans="1:11" s="33" customFormat="1" ht="11.25" customHeight="1">
      <c r="A72" s="35" t="s">
        <v>55</v>
      </c>
      <c r="B72" s="29"/>
      <c r="C72" s="30">
        <v>319</v>
      </c>
      <c r="D72" s="30">
        <v>290</v>
      </c>
      <c r="E72" s="30">
        <v>228</v>
      </c>
      <c r="F72" s="31"/>
      <c r="G72" s="31"/>
      <c r="H72" s="142">
        <v>3.647</v>
      </c>
      <c r="I72" s="142">
        <v>3.155</v>
      </c>
      <c r="J72" s="142">
        <v>2.419</v>
      </c>
      <c r="K72" s="32"/>
    </row>
    <row r="73" spans="1:11" s="33" customFormat="1" ht="11.25" customHeight="1">
      <c r="A73" s="35" t="s">
        <v>56</v>
      </c>
      <c r="B73" s="29"/>
      <c r="C73" s="30">
        <v>135</v>
      </c>
      <c r="D73" s="30">
        <v>135</v>
      </c>
      <c r="E73" s="30">
        <v>84</v>
      </c>
      <c r="F73" s="31"/>
      <c r="G73" s="31"/>
      <c r="H73" s="142">
        <v>0.846</v>
      </c>
      <c r="I73" s="142">
        <v>0.846</v>
      </c>
      <c r="J73" s="142">
        <v>0.66</v>
      </c>
      <c r="K73" s="32"/>
    </row>
    <row r="74" spans="1:11" s="33" customFormat="1" ht="11.25" customHeight="1">
      <c r="A74" s="35" t="s">
        <v>57</v>
      </c>
      <c r="B74" s="29"/>
      <c r="C74" s="30">
        <v>122</v>
      </c>
      <c r="D74" s="30">
        <v>90</v>
      </c>
      <c r="E74" s="30"/>
      <c r="F74" s="31"/>
      <c r="G74" s="31"/>
      <c r="H74" s="142">
        <v>1.098</v>
      </c>
      <c r="I74" s="142">
        <v>0.1</v>
      </c>
      <c r="J74" s="142"/>
      <c r="K74" s="32"/>
    </row>
    <row r="75" spans="1:11" s="33" customFormat="1" ht="11.25" customHeight="1">
      <c r="A75" s="35" t="s">
        <v>58</v>
      </c>
      <c r="B75" s="29"/>
      <c r="C75" s="30">
        <v>241</v>
      </c>
      <c r="D75" s="30">
        <v>241</v>
      </c>
      <c r="E75" s="30">
        <v>231</v>
      </c>
      <c r="F75" s="31"/>
      <c r="G75" s="31"/>
      <c r="H75" s="142">
        <v>1.833</v>
      </c>
      <c r="I75" s="142">
        <v>1.834</v>
      </c>
      <c r="J75" s="142">
        <v>2.582</v>
      </c>
      <c r="K75" s="32"/>
    </row>
    <row r="76" spans="1:11" s="33" customFormat="1" ht="11.25" customHeight="1">
      <c r="A76" s="35" t="s">
        <v>59</v>
      </c>
      <c r="B76" s="29"/>
      <c r="C76" s="30">
        <v>110</v>
      </c>
      <c r="D76" s="30">
        <v>110</v>
      </c>
      <c r="E76" s="30">
        <v>110</v>
      </c>
      <c r="F76" s="31"/>
      <c r="G76" s="31"/>
      <c r="H76" s="142">
        <v>0.965</v>
      </c>
      <c r="I76" s="142">
        <v>0.968</v>
      </c>
      <c r="J76" s="142">
        <v>0.97</v>
      </c>
      <c r="K76" s="32"/>
    </row>
    <row r="77" spans="1:11" s="33" customFormat="1" ht="11.25" customHeight="1">
      <c r="A77" s="35" t="s">
        <v>60</v>
      </c>
      <c r="B77" s="29"/>
      <c r="C77" s="30">
        <v>133</v>
      </c>
      <c r="D77" s="30">
        <v>135</v>
      </c>
      <c r="E77" s="30">
        <v>119</v>
      </c>
      <c r="F77" s="31"/>
      <c r="G77" s="31"/>
      <c r="H77" s="142">
        <v>0.971</v>
      </c>
      <c r="I77" s="142">
        <v>0.986</v>
      </c>
      <c r="J77" s="142">
        <v>0.803</v>
      </c>
      <c r="K77" s="32"/>
    </row>
    <row r="78" spans="1:11" s="33" customFormat="1" ht="11.25" customHeight="1">
      <c r="A78" s="35" t="s">
        <v>61</v>
      </c>
      <c r="B78" s="29"/>
      <c r="C78" s="30">
        <v>848</v>
      </c>
      <c r="D78" s="30">
        <v>900</v>
      </c>
      <c r="E78" s="30">
        <v>850</v>
      </c>
      <c r="F78" s="31"/>
      <c r="G78" s="31"/>
      <c r="H78" s="142">
        <v>7.284</v>
      </c>
      <c r="I78" s="142">
        <v>7.65</v>
      </c>
      <c r="J78" s="142">
        <v>7.31</v>
      </c>
      <c r="K78" s="32"/>
    </row>
    <row r="79" spans="1:11" s="33" customFormat="1" ht="11.25" customHeight="1">
      <c r="A79" s="35" t="s">
        <v>62</v>
      </c>
      <c r="B79" s="29"/>
      <c r="C79" s="30">
        <v>370</v>
      </c>
      <c r="D79" s="30">
        <v>370</v>
      </c>
      <c r="E79" s="30">
        <v>52</v>
      </c>
      <c r="F79" s="31"/>
      <c r="G79" s="31"/>
      <c r="H79" s="142">
        <v>2.467</v>
      </c>
      <c r="I79" s="142">
        <v>2.939</v>
      </c>
      <c r="J79" s="142">
        <v>0.624</v>
      </c>
      <c r="K79" s="32"/>
    </row>
    <row r="80" spans="1:11" s="42" customFormat="1" ht="11.25" customHeight="1">
      <c r="A80" s="43" t="s">
        <v>63</v>
      </c>
      <c r="B80" s="37"/>
      <c r="C80" s="38">
        <v>2278</v>
      </c>
      <c r="D80" s="38">
        <v>2271</v>
      </c>
      <c r="E80" s="38">
        <v>1674</v>
      </c>
      <c r="F80" s="39">
        <v>73.71202113606341</v>
      </c>
      <c r="G80" s="40"/>
      <c r="H80" s="143">
        <v>19.110999999999997</v>
      </c>
      <c r="I80" s="144">
        <v>18.477999999999998</v>
      </c>
      <c r="J80" s="144">
        <v>15.368</v>
      </c>
      <c r="K80" s="41">
        <v>83.16917415304687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2"/>
      <c r="I81" s="142"/>
      <c r="J81" s="142"/>
      <c r="K81" s="32"/>
    </row>
    <row r="82" spans="1:11" s="33" customFormat="1" ht="11.25" customHeight="1">
      <c r="A82" s="35" t="s">
        <v>64</v>
      </c>
      <c r="B82" s="29"/>
      <c r="C82" s="30">
        <v>17</v>
      </c>
      <c r="D82" s="30">
        <v>17</v>
      </c>
      <c r="E82" s="30">
        <v>17</v>
      </c>
      <c r="F82" s="31"/>
      <c r="G82" s="31"/>
      <c r="H82" s="142">
        <v>0.278</v>
      </c>
      <c r="I82" s="142">
        <v>0.278</v>
      </c>
      <c r="J82" s="142">
        <v>0.283</v>
      </c>
      <c r="K82" s="32"/>
    </row>
    <row r="83" spans="1:11" s="33" customFormat="1" ht="11.25" customHeight="1">
      <c r="A83" s="35" t="s">
        <v>65</v>
      </c>
      <c r="B83" s="29"/>
      <c r="C83" s="30">
        <v>45</v>
      </c>
      <c r="D83" s="30">
        <v>45</v>
      </c>
      <c r="E83" s="30">
        <v>45</v>
      </c>
      <c r="F83" s="31"/>
      <c r="G83" s="31"/>
      <c r="H83" s="142">
        <v>0.21</v>
      </c>
      <c r="I83" s="142">
        <v>0.21</v>
      </c>
      <c r="J83" s="142">
        <v>0.21</v>
      </c>
      <c r="K83" s="32"/>
    </row>
    <row r="84" spans="1:11" s="42" customFormat="1" ht="11.25" customHeight="1">
      <c r="A84" s="36" t="s">
        <v>66</v>
      </c>
      <c r="B84" s="37"/>
      <c r="C84" s="38">
        <v>62</v>
      </c>
      <c r="D84" s="38">
        <v>62</v>
      </c>
      <c r="E84" s="38">
        <v>62</v>
      </c>
      <c r="F84" s="39">
        <v>100</v>
      </c>
      <c r="G84" s="40"/>
      <c r="H84" s="143">
        <v>0.488</v>
      </c>
      <c r="I84" s="144">
        <v>0.488</v>
      </c>
      <c r="J84" s="144">
        <v>0.493</v>
      </c>
      <c r="K84" s="41">
        <v>101.02459016393442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2"/>
      <c r="I85" s="142"/>
      <c r="J85" s="142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5"/>
      <c r="I86" s="146"/>
      <c r="J86" s="146"/>
      <c r="K86" s="50"/>
    </row>
    <row r="87" spans="1:11" s="42" customFormat="1" ht="11.25" customHeight="1">
      <c r="A87" s="51" t="s">
        <v>67</v>
      </c>
      <c r="B87" s="52"/>
      <c r="C87" s="53">
        <v>6774</v>
      </c>
      <c r="D87" s="53">
        <v>6733.8</v>
      </c>
      <c r="E87" s="53">
        <v>6400</v>
      </c>
      <c r="F87" s="54">
        <f>IF(D87&gt;0,100*E87/D87,0)</f>
        <v>95.04291781757699</v>
      </c>
      <c r="G87" s="40"/>
      <c r="H87" s="147">
        <v>59.209999999999994</v>
      </c>
      <c r="I87" s="148">
        <v>57.63799999999999</v>
      </c>
      <c r="J87" s="148">
        <v>55.37500000000001</v>
      </c>
      <c r="K87" s="54">
        <f>IF(I87&gt;0,100*J87/I87,0)</f>
        <v>96.07377077622405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50" useFirstPageNumber="1" horizontalDpi="600" verticalDpi="600" orientation="portrait" paperSize="9" scale="72" r:id="rId1"/>
  <headerFooter alignWithMargins="0">
    <oddFooter>&amp;C&amp;P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>
  <sheetPr codeName="Hoja53"/>
  <dimension ref="A1:K625"/>
  <sheetViews>
    <sheetView view="pageBreakPreview" zoomScale="96" zoomScaleSheetLayoutView="96" zoomScalePageLayoutView="0" workbookViewId="0" topLeftCell="A1">
      <selection activeCell="J87" sqref="J87:K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6" t="s">
        <v>0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</row>
    <row r="2" spans="1:11" s="1" customFormat="1" ht="11.25" customHeight="1">
      <c r="A2" s="3" t="s">
        <v>111</v>
      </c>
      <c r="B2" s="4"/>
      <c r="C2" s="4"/>
      <c r="D2" s="4"/>
      <c r="E2" s="5"/>
      <c r="F2" s="4"/>
      <c r="G2" s="4"/>
      <c r="H2" s="4"/>
      <c r="I2" s="6"/>
      <c r="J2" s="187" t="s">
        <v>69</v>
      </c>
      <c r="K2" s="187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8" t="s">
        <v>2</v>
      </c>
      <c r="D4" s="189"/>
      <c r="E4" s="189"/>
      <c r="F4" s="190"/>
      <c r="G4" s="9"/>
      <c r="H4" s="191" t="s">
        <v>3</v>
      </c>
      <c r="I4" s="192"/>
      <c r="J4" s="192"/>
      <c r="K4" s="193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2017</v>
      </c>
      <c r="D6" s="16">
        <f>E6-1</f>
        <v>2018</v>
      </c>
      <c r="E6" s="16">
        <v>2019</v>
      </c>
      <c r="F6" s="17">
        <f>E6</f>
        <v>2019</v>
      </c>
      <c r="G6" s="18"/>
      <c r="H6" s="15">
        <f>J6-2</f>
        <v>2017</v>
      </c>
      <c r="I6" s="16">
        <f>J6-1</f>
        <v>2018</v>
      </c>
      <c r="J6" s="16">
        <v>2019</v>
      </c>
      <c r="K6" s="17">
        <f>J6</f>
        <v>2019</v>
      </c>
    </row>
    <row r="7" spans="1:11" s="10" customFormat="1" ht="11.25" customHeight="1" thickBot="1">
      <c r="A7" s="19"/>
      <c r="B7" s="8"/>
      <c r="C7" s="20" t="s">
        <v>309</v>
      </c>
      <c r="D7" s="21" t="s">
        <v>6</v>
      </c>
      <c r="E7" s="21">
        <v>6</v>
      </c>
      <c r="F7" s="22" t="str">
        <f>CONCATENATE(D6,"=100")</f>
        <v>2018=100</v>
      </c>
      <c r="G7" s="23"/>
      <c r="H7" s="20" t="s">
        <v>309</v>
      </c>
      <c r="I7" s="21" t="s">
        <v>6</v>
      </c>
      <c r="J7" s="21"/>
      <c r="K7" s="22" t="str">
        <f>CONCATENATE(I6,"=100")</f>
        <v>2018=100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2"/>
      <c r="I9" s="142"/>
      <c r="J9" s="142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2"/>
      <c r="I10" s="142"/>
      <c r="J10" s="142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2"/>
      <c r="I11" s="142"/>
      <c r="J11" s="142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2"/>
      <c r="I12" s="142"/>
      <c r="J12" s="142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43"/>
      <c r="I13" s="144"/>
      <c r="J13" s="144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2"/>
      <c r="I14" s="142"/>
      <c r="J14" s="142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3"/>
      <c r="I15" s="144"/>
      <c r="J15" s="144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2"/>
      <c r="I16" s="142"/>
      <c r="J16" s="142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43"/>
      <c r="I17" s="144"/>
      <c r="J17" s="144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2"/>
      <c r="I18" s="142"/>
      <c r="J18" s="142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42"/>
      <c r="I19" s="142"/>
      <c r="J19" s="142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2"/>
      <c r="I20" s="142"/>
      <c r="J20" s="142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2"/>
      <c r="I21" s="142"/>
      <c r="J21" s="142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43"/>
      <c r="I22" s="144"/>
      <c r="J22" s="144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2"/>
      <c r="I23" s="142"/>
      <c r="J23" s="142"/>
      <c r="K23" s="32"/>
    </row>
    <row r="24" spans="1:11" s="42" customFormat="1" ht="11.25" customHeight="1">
      <c r="A24" s="36" t="s">
        <v>18</v>
      </c>
      <c r="B24" s="37"/>
      <c r="C24" s="38">
        <v>42</v>
      </c>
      <c r="D24" s="38">
        <v>56</v>
      </c>
      <c r="E24" s="38">
        <v>56</v>
      </c>
      <c r="F24" s="39">
        <v>100</v>
      </c>
      <c r="G24" s="40"/>
      <c r="H24" s="143">
        <v>1.218</v>
      </c>
      <c r="I24" s="144">
        <v>1.624</v>
      </c>
      <c r="J24" s="144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2"/>
      <c r="I25" s="142"/>
      <c r="J25" s="142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43"/>
      <c r="I26" s="144"/>
      <c r="J26" s="144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2"/>
      <c r="I27" s="142"/>
      <c r="J27" s="142"/>
      <c r="K27" s="32"/>
    </row>
    <row r="28" spans="1:11" s="33" customFormat="1" ht="11.25" customHeight="1">
      <c r="A28" s="35" t="s">
        <v>20</v>
      </c>
      <c r="B28" s="29"/>
      <c r="C28" s="30">
        <v>103</v>
      </c>
      <c r="D28" s="30"/>
      <c r="E28" s="30"/>
      <c r="F28" s="31"/>
      <c r="G28" s="31"/>
      <c r="H28" s="142">
        <v>2.188</v>
      </c>
      <c r="I28" s="142"/>
      <c r="J28" s="142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2"/>
      <c r="I29" s="142"/>
      <c r="J29" s="142"/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42"/>
      <c r="I30" s="142"/>
      <c r="J30" s="142"/>
      <c r="K30" s="32"/>
    </row>
    <row r="31" spans="1:11" s="42" customFormat="1" ht="11.25" customHeight="1">
      <c r="A31" s="43" t="s">
        <v>23</v>
      </c>
      <c r="B31" s="37"/>
      <c r="C31" s="38">
        <v>103</v>
      </c>
      <c r="D31" s="38"/>
      <c r="E31" s="38"/>
      <c r="F31" s="39"/>
      <c r="G31" s="40"/>
      <c r="H31" s="143">
        <v>2.188</v>
      </c>
      <c r="I31" s="144"/>
      <c r="J31" s="144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2"/>
      <c r="I32" s="142"/>
      <c r="J32" s="142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42"/>
      <c r="I33" s="142"/>
      <c r="J33" s="142"/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42"/>
      <c r="I34" s="142"/>
      <c r="J34" s="142"/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42"/>
      <c r="I35" s="142"/>
      <c r="J35" s="142"/>
      <c r="K35" s="32"/>
    </row>
    <row r="36" spans="1:11" s="33" customFormat="1" ht="11.25" customHeight="1">
      <c r="A36" s="35" t="s">
        <v>27</v>
      </c>
      <c r="B36" s="29"/>
      <c r="C36" s="30">
        <v>51</v>
      </c>
      <c r="D36" s="30">
        <v>51</v>
      </c>
      <c r="E36" s="30">
        <v>8</v>
      </c>
      <c r="F36" s="31"/>
      <c r="G36" s="31"/>
      <c r="H36" s="142">
        <v>1.02</v>
      </c>
      <c r="I36" s="142">
        <v>1.02</v>
      </c>
      <c r="J36" s="142"/>
      <c r="K36" s="32"/>
    </row>
    <row r="37" spans="1:11" s="42" customFormat="1" ht="11.25" customHeight="1">
      <c r="A37" s="36" t="s">
        <v>28</v>
      </c>
      <c r="B37" s="37"/>
      <c r="C37" s="38">
        <v>51</v>
      </c>
      <c r="D37" s="38">
        <v>51</v>
      </c>
      <c r="E37" s="38">
        <v>8</v>
      </c>
      <c r="F37" s="39">
        <v>15.686274509803921</v>
      </c>
      <c r="G37" s="40"/>
      <c r="H37" s="143">
        <v>1.02</v>
      </c>
      <c r="I37" s="144">
        <v>1.02</v>
      </c>
      <c r="J37" s="144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2"/>
      <c r="I38" s="142"/>
      <c r="J38" s="142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43"/>
      <c r="I39" s="144"/>
      <c r="J39" s="144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2"/>
      <c r="I40" s="142"/>
      <c r="J40" s="142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42"/>
      <c r="I41" s="142"/>
      <c r="J41" s="142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2"/>
      <c r="I42" s="142"/>
      <c r="J42" s="142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42"/>
      <c r="I43" s="142"/>
      <c r="J43" s="142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2"/>
      <c r="I44" s="142"/>
      <c r="J44" s="142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42"/>
      <c r="I45" s="142"/>
      <c r="J45" s="142"/>
      <c r="K45" s="32"/>
    </row>
    <row r="46" spans="1:11" s="33" customFormat="1" ht="11.25" customHeight="1">
      <c r="A46" s="35" t="s">
        <v>35</v>
      </c>
      <c r="B46" s="29"/>
      <c r="C46" s="30">
        <v>75</v>
      </c>
      <c r="D46" s="30">
        <v>122</v>
      </c>
      <c r="E46" s="30">
        <v>93</v>
      </c>
      <c r="F46" s="31"/>
      <c r="G46" s="31"/>
      <c r="H46" s="142">
        <v>1.875</v>
      </c>
      <c r="I46" s="142">
        <v>3.172</v>
      </c>
      <c r="J46" s="142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2"/>
      <c r="I47" s="142"/>
      <c r="J47" s="142"/>
      <c r="K47" s="32"/>
    </row>
    <row r="48" spans="1:11" s="33" customFormat="1" ht="11.25" customHeight="1">
      <c r="A48" s="35" t="s">
        <v>37</v>
      </c>
      <c r="B48" s="29"/>
      <c r="C48" s="30">
        <v>128</v>
      </c>
      <c r="D48" s="30">
        <v>169</v>
      </c>
      <c r="E48" s="30">
        <v>125</v>
      </c>
      <c r="F48" s="31"/>
      <c r="G48" s="31"/>
      <c r="H48" s="142">
        <v>2.816</v>
      </c>
      <c r="I48" s="142">
        <v>3.784</v>
      </c>
      <c r="J48" s="142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42"/>
      <c r="I49" s="142"/>
      <c r="J49" s="142"/>
      <c r="K49" s="32"/>
    </row>
    <row r="50" spans="1:11" s="42" customFormat="1" ht="11.25" customHeight="1">
      <c r="A50" s="43" t="s">
        <v>39</v>
      </c>
      <c r="B50" s="37"/>
      <c r="C50" s="38">
        <v>203</v>
      </c>
      <c r="D50" s="38">
        <v>291</v>
      </c>
      <c r="E50" s="38">
        <v>218</v>
      </c>
      <c r="F50" s="39">
        <v>74.91408934707904</v>
      </c>
      <c r="G50" s="40"/>
      <c r="H50" s="143">
        <v>4.691</v>
      </c>
      <c r="I50" s="144">
        <v>6.9559999999999995</v>
      </c>
      <c r="J50" s="144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2"/>
      <c r="I51" s="142"/>
      <c r="J51" s="142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43"/>
      <c r="I52" s="144"/>
      <c r="J52" s="144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2"/>
      <c r="I53" s="142"/>
      <c r="J53" s="142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42"/>
      <c r="I54" s="142"/>
      <c r="J54" s="142"/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42"/>
      <c r="I55" s="142"/>
      <c r="J55" s="142"/>
      <c r="K55" s="32"/>
    </row>
    <row r="56" spans="1:11" s="33" customFormat="1" ht="11.25" customHeight="1">
      <c r="A56" s="35" t="s">
        <v>43</v>
      </c>
      <c r="B56" s="29"/>
      <c r="C56" s="30"/>
      <c r="D56" s="30">
        <v>1</v>
      </c>
      <c r="E56" s="30">
        <v>1</v>
      </c>
      <c r="F56" s="31"/>
      <c r="G56" s="31"/>
      <c r="H56" s="142"/>
      <c r="I56" s="142">
        <v>0.007</v>
      </c>
      <c r="J56" s="142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2"/>
      <c r="I57" s="142"/>
      <c r="J57" s="142"/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42"/>
      <c r="I58" s="142"/>
      <c r="J58" s="142"/>
      <c r="K58" s="32"/>
    </row>
    <row r="59" spans="1:11" s="42" customFormat="1" ht="11.25" customHeight="1">
      <c r="A59" s="36" t="s">
        <v>46</v>
      </c>
      <c r="B59" s="37"/>
      <c r="C59" s="38"/>
      <c r="D59" s="38">
        <v>1</v>
      </c>
      <c r="E59" s="38">
        <v>1</v>
      </c>
      <c r="F59" s="39">
        <v>100</v>
      </c>
      <c r="G59" s="40"/>
      <c r="H59" s="143"/>
      <c r="I59" s="144">
        <v>0.007</v>
      </c>
      <c r="J59" s="144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2"/>
      <c r="I60" s="142"/>
      <c r="J60" s="142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42"/>
      <c r="I61" s="142"/>
      <c r="J61" s="142"/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42"/>
      <c r="I62" s="142"/>
      <c r="J62" s="142"/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42"/>
      <c r="I63" s="142"/>
      <c r="J63" s="142"/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43"/>
      <c r="I64" s="144"/>
      <c r="J64" s="144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2"/>
      <c r="I65" s="142"/>
      <c r="J65" s="142"/>
      <c r="K65" s="32"/>
    </row>
    <row r="66" spans="1:11" s="42" customFormat="1" ht="11.25" customHeight="1">
      <c r="A66" s="36" t="s">
        <v>51</v>
      </c>
      <c r="B66" s="37"/>
      <c r="C66" s="38"/>
      <c r="D66" s="38">
        <v>3</v>
      </c>
      <c r="E66" s="38">
        <v>5</v>
      </c>
      <c r="F66" s="39">
        <v>166.66666666666666</v>
      </c>
      <c r="G66" s="40"/>
      <c r="H66" s="143"/>
      <c r="I66" s="144">
        <v>0.097</v>
      </c>
      <c r="J66" s="144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2"/>
      <c r="I67" s="142"/>
      <c r="J67" s="142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42"/>
      <c r="I68" s="142"/>
      <c r="J68" s="142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2"/>
      <c r="I69" s="142"/>
      <c r="J69" s="142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43"/>
      <c r="I70" s="144"/>
      <c r="J70" s="144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2"/>
      <c r="I71" s="142"/>
      <c r="J71" s="142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42"/>
      <c r="I72" s="142"/>
      <c r="J72" s="142"/>
      <c r="K72" s="32"/>
    </row>
    <row r="73" spans="1:11" s="33" customFormat="1" ht="11.25" customHeight="1">
      <c r="A73" s="35" t="s">
        <v>56</v>
      </c>
      <c r="B73" s="29"/>
      <c r="C73" s="30"/>
      <c r="D73" s="30"/>
      <c r="E73" s="30"/>
      <c r="F73" s="31"/>
      <c r="G73" s="31"/>
      <c r="H73" s="142"/>
      <c r="I73" s="142"/>
      <c r="J73" s="142"/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42"/>
      <c r="I74" s="142"/>
      <c r="J74" s="142"/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42"/>
      <c r="I75" s="142"/>
      <c r="J75" s="142"/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42"/>
      <c r="I76" s="142"/>
      <c r="J76" s="142"/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42"/>
      <c r="I77" s="142"/>
      <c r="J77" s="142"/>
      <c r="K77" s="32"/>
    </row>
    <row r="78" spans="1:11" s="33" customFormat="1" ht="11.25" customHeight="1">
      <c r="A78" s="35" t="s">
        <v>61</v>
      </c>
      <c r="B78" s="29"/>
      <c r="C78" s="30">
        <v>3</v>
      </c>
      <c r="D78" s="30"/>
      <c r="E78" s="30"/>
      <c r="F78" s="31"/>
      <c r="G78" s="31"/>
      <c r="H78" s="142">
        <v>0.042</v>
      </c>
      <c r="I78" s="142"/>
      <c r="J78" s="142"/>
      <c r="K78" s="32"/>
    </row>
    <row r="79" spans="1:11" s="33" customFormat="1" ht="11.25" customHeight="1">
      <c r="A79" s="35" t="s">
        <v>62</v>
      </c>
      <c r="B79" s="29"/>
      <c r="C79" s="30"/>
      <c r="D79" s="30"/>
      <c r="E79" s="30"/>
      <c r="F79" s="31"/>
      <c r="G79" s="31"/>
      <c r="H79" s="142"/>
      <c r="I79" s="142"/>
      <c r="J79" s="142"/>
      <c r="K79" s="32"/>
    </row>
    <row r="80" spans="1:11" s="42" customFormat="1" ht="11.25" customHeight="1">
      <c r="A80" s="43" t="s">
        <v>63</v>
      </c>
      <c r="B80" s="37"/>
      <c r="C80" s="38">
        <v>3</v>
      </c>
      <c r="D80" s="38"/>
      <c r="E80" s="38"/>
      <c r="F80" s="39"/>
      <c r="G80" s="40"/>
      <c r="H80" s="143">
        <v>0.042</v>
      </c>
      <c r="I80" s="144"/>
      <c r="J80" s="144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2"/>
      <c r="I81" s="142"/>
      <c r="J81" s="142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42"/>
      <c r="I82" s="142"/>
      <c r="J82" s="142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42"/>
      <c r="I83" s="142"/>
      <c r="J83" s="142"/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43"/>
      <c r="I84" s="144"/>
      <c r="J84" s="144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2"/>
      <c r="I85" s="142"/>
      <c r="J85" s="142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5"/>
      <c r="I86" s="146"/>
      <c r="J86" s="146"/>
      <c r="K86" s="50"/>
    </row>
    <row r="87" spans="1:11" s="42" customFormat="1" ht="11.25" customHeight="1">
      <c r="A87" s="51" t="s">
        <v>67</v>
      </c>
      <c r="B87" s="52"/>
      <c r="C87" s="53">
        <v>402</v>
      </c>
      <c r="D87" s="53">
        <v>402</v>
      </c>
      <c r="E87" s="53">
        <v>288</v>
      </c>
      <c r="F87" s="54">
        <f>IF(D87&gt;0,100*E87/D87,0)</f>
        <v>71.64179104477611</v>
      </c>
      <c r="G87" s="40"/>
      <c r="H87" s="147">
        <v>9.159</v>
      </c>
      <c r="I87" s="148">
        <v>9.703999999999999</v>
      </c>
      <c r="J87" s="148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51" useFirstPageNumber="1" horizontalDpi="600" verticalDpi="600" orientation="portrait" paperSize="9" scale="72" r:id="rId1"/>
  <headerFooter alignWithMargins="0">
    <oddFooter>&amp;C&amp;P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>
  <sheetPr codeName="Hoja54"/>
  <dimension ref="A1:K625"/>
  <sheetViews>
    <sheetView view="pageBreakPreview" zoomScale="102" zoomScaleSheetLayoutView="102" zoomScalePageLayoutView="0" workbookViewId="0" topLeftCell="A1">
      <selection activeCell="J87" sqref="J87:K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6" t="s">
        <v>0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</row>
    <row r="2" spans="1:11" s="1" customFormat="1" ht="11.25" customHeight="1">
      <c r="A2" s="3" t="s">
        <v>112</v>
      </c>
      <c r="B2" s="4"/>
      <c r="C2" s="4"/>
      <c r="D2" s="4"/>
      <c r="E2" s="5"/>
      <c r="F2" s="4"/>
      <c r="G2" s="4"/>
      <c r="H2" s="4"/>
      <c r="I2" s="6"/>
      <c r="J2" s="187" t="s">
        <v>69</v>
      </c>
      <c r="K2" s="187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8" t="s">
        <v>2</v>
      </c>
      <c r="D4" s="189"/>
      <c r="E4" s="189"/>
      <c r="F4" s="190"/>
      <c r="G4" s="9"/>
      <c r="H4" s="191" t="s">
        <v>3</v>
      </c>
      <c r="I4" s="192"/>
      <c r="J4" s="192"/>
      <c r="K4" s="193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2018</v>
      </c>
      <c r="D6" s="16">
        <f>E6-1</f>
        <v>2019</v>
      </c>
      <c r="E6" s="16">
        <v>2020</v>
      </c>
      <c r="F6" s="17">
        <f>E6</f>
        <v>2020</v>
      </c>
      <c r="G6" s="18"/>
      <c r="H6" s="15">
        <f>J6-2</f>
        <v>2018</v>
      </c>
      <c r="I6" s="16">
        <f>J6-1</f>
        <v>2019</v>
      </c>
      <c r="J6" s="16">
        <v>2020</v>
      </c>
      <c r="K6" s="17">
        <f>J6</f>
        <v>2020</v>
      </c>
    </row>
    <row r="7" spans="1:11" s="10" customFormat="1" ht="11.25" customHeight="1" thickBot="1">
      <c r="A7" s="19"/>
      <c r="B7" s="8"/>
      <c r="C7" s="20" t="s">
        <v>6</v>
      </c>
      <c r="D7" s="21" t="s">
        <v>6</v>
      </c>
      <c r="E7" s="21">
        <v>6</v>
      </c>
      <c r="F7" s="22" t="str">
        <f>CONCATENATE(D6,"=100")</f>
        <v>2019=100</v>
      </c>
      <c r="G7" s="23"/>
      <c r="H7" s="20" t="s">
        <v>6</v>
      </c>
      <c r="I7" s="21" t="s">
        <v>6</v>
      </c>
      <c r="J7" s="21"/>
      <c r="K7" s="22" t="str">
        <f>CONCATENATE(I6,"=100")</f>
        <v>2019=100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2"/>
      <c r="I9" s="142"/>
      <c r="J9" s="142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2"/>
      <c r="I10" s="142"/>
      <c r="J10" s="142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2"/>
      <c r="I11" s="142"/>
      <c r="J11" s="142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2"/>
      <c r="I12" s="142"/>
      <c r="J12" s="142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43"/>
      <c r="I13" s="144"/>
      <c r="J13" s="144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2"/>
      <c r="I14" s="142"/>
      <c r="J14" s="142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3"/>
      <c r="I15" s="144"/>
      <c r="J15" s="144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2"/>
      <c r="I16" s="142"/>
      <c r="J16" s="142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43"/>
      <c r="I17" s="144"/>
      <c r="J17" s="144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2"/>
      <c r="I18" s="142"/>
      <c r="J18" s="142"/>
      <c r="K18" s="32"/>
    </row>
    <row r="19" spans="1:11" s="33" customFormat="1" ht="11.25" customHeight="1">
      <c r="A19" s="28" t="s">
        <v>14</v>
      </c>
      <c r="B19" s="29"/>
      <c r="C19" s="30">
        <v>4</v>
      </c>
      <c r="D19" s="30">
        <v>4</v>
      </c>
      <c r="E19" s="30">
        <v>4</v>
      </c>
      <c r="F19" s="31"/>
      <c r="G19" s="31"/>
      <c r="H19" s="142">
        <v>0.074</v>
      </c>
      <c r="I19" s="142">
        <v>0.074</v>
      </c>
      <c r="J19" s="142"/>
      <c r="K19" s="32"/>
    </row>
    <row r="20" spans="1:11" s="33" customFormat="1" ht="11.25" customHeight="1">
      <c r="A20" s="35" t="s">
        <v>15</v>
      </c>
      <c r="B20" s="29"/>
      <c r="C20" s="30">
        <v>11</v>
      </c>
      <c r="D20" s="30">
        <v>11</v>
      </c>
      <c r="E20" s="30">
        <v>11</v>
      </c>
      <c r="F20" s="31"/>
      <c r="G20" s="31"/>
      <c r="H20" s="142">
        <v>0.249</v>
      </c>
      <c r="I20" s="142">
        <v>0.222</v>
      </c>
      <c r="J20" s="142"/>
      <c r="K20" s="32"/>
    </row>
    <row r="21" spans="1:11" s="33" customFormat="1" ht="11.25" customHeight="1">
      <c r="A21" s="35" t="s">
        <v>16</v>
      </c>
      <c r="B21" s="29"/>
      <c r="C21" s="30">
        <v>11</v>
      </c>
      <c r="D21" s="30">
        <v>11</v>
      </c>
      <c r="E21" s="30">
        <v>11</v>
      </c>
      <c r="F21" s="31"/>
      <c r="G21" s="31"/>
      <c r="H21" s="142">
        <v>0.237</v>
      </c>
      <c r="I21" s="142">
        <v>0.237</v>
      </c>
      <c r="J21" s="142"/>
      <c r="K21" s="32"/>
    </row>
    <row r="22" spans="1:11" s="42" customFormat="1" ht="11.25" customHeight="1">
      <c r="A22" s="36" t="s">
        <v>17</v>
      </c>
      <c r="B22" s="37"/>
      <c r="C22" s="38">
        <v>26</v>
      </c>
      <c r="D22" s="38">
        <v>26</v>
      </c>
      <c r="E22" s="38">
        <v>26</v>
      </c>
      <c r="F22" s="39">
        <v>100</v>
      </c>
      <c r="G22" s="40"/>
      <c r="H22" s="143">
        <v>0.56</v>
      </c>
      <c r="I22" s="144">
        <v>0.5329999999999999</v>
      </c>
      <c r="J22" s="144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2"/>
      <c r="I23" s="142"/>
      <c r="J23" s="142"/>
      <c r="K23" s="32"/>
    </row>
    <row r="24" spans="1:11" s="42" customFormat="1" ht="11.25" customHeight="1">
      <c r="A24" s="36" t="s">
        <v>18</v>
      </c>
      <c r="B24" s="37"/>
      <c r="C24" s="38">
        <v>234</v>
      </c>
      <c r="D24" s="38">
        <v>206</v>
      </c>
      <c r="E24" s="38">
        <v>206</v>
      </c>
      <c r="F24" s="39">
        <v>100</v>
      </c>
      <c r="G24" s="40"/>
      <c r="H24" s="143">
        <v>5.732</v>
      </c>
      <c r="I24" s="144">
        <v>5.047</v>
      </c>
      <c r="J24" s="144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2"/>
      <c r="I25" s="142"/>
      <c r="J25" s="142"/>
      <c r="K25" s="32"/>
    </row>
    <row r="26" spans="1:11" s="42" customFormat="1" ht="11.25" customHeight="1">
      <c r="A26" s="36" t="s">
        <v>19</v>
      </c>
      <c r="B26" s="37"/>
      <c r="C26" s="38">
        <v>12</v>
      </c>
      <c r="D26" s="38">
        <v>12</v>
      </c>
      <c r="E26" s="38">
        <v>12</v>
      </c>
      <c r="F26" s="39">
        <v>100</v>
      </c>
      <c r="G26" s="40"/>
      <c r="H26" s="143">
        <v>0.32</v>
      </c>
      <c r="I26" s="144">
        <v>0.3</v>
      </c>
      <c r="J26" s="144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2"/>
      <c r="I27" s="142"/>
      <c r="J27" s="142"/>
      <c r="K27" s="32"/>
    </row>
    <row r="28" spans="1:11" s="33" customFormat="1" ht="11.25" customHeight="1">
      <c r="A28" s="35" t="s">
        <v>20</v>
      </c>
      <c r="B28" s="29"/>
      <c r="C28" s="30">
        <v>1</v>
      </c>
      <c r="D28" s="30">
        <v>4</v>
      </c>
      <c r="E28" s="30">
        <v>1</v>
      </c>
      <c r="F28" s="31"/>
      <c r="G28" s="31"/>
      <c r="H28" s="142">
        <v>0.03</v>
      </c>
      <c r="I28" s="142">
        <v>0.08</v>
      </c>
      <c r="J28" s="142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2"/>
      <c r="I29" s="142"/>
      <c r="J29" s="142"/>
      <c r="K29" s="32"/>
    </row>
    <row r="30" spans="1:11" s="33" customFormat="1" ht="11.25" customHeight="1">
      <c r="A30" s="35" t="s">
        <v>22</v>
      </c>
      <c r="B30" s="29"/>
      <c r="C30" s="30">
        <v>16</v>
      </c>
      <c r="D30" s="30">
        <v>15</v>
      </c>
      <c r="E30" s="30">
        <v>18</v>
      </c>
      <c r="F30" s="31"/>
      <c r="G30" s="31"/>
      <c r="H30" s="142">
        <v>0.28</v>
      </c>
      <c r="I30" s="142">
        <v>0.283</v>
      </c>
      <c r="J30" s="142"/>
      <c r="K30" s="32"/>
    </row>
    <row r="31" spans="1:11" s="42" customFormat="1" ht="11.25" customHeight="1">
      <c r="A31" s="43" t="s">
        <v>23</v>
      </c>
      <c r="B31" s="37"/>
      <c r="C31" s="38">
        <v>17</v>
      </c>
      <c r="D31" s="38">
        <v>19</v>
      </c>
      <c r="E31" s="38">
        <v>19</v>
      </c>
      <c r="F31" s="39">
        <v>100</v>
      </c>
      <c r="G31" s="40"/>
      <c r="H31" s="143">
        <v>0.31000000000000005</v>
      </c>
      <c r="I31" s="144">
        <v>0.363</v>
      </c>
      <c r="J31" s="144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2"/>
      <c r="I32" s="142"/>
      <c r="J32" s="142"/>
      <c r="K32" s="32"/>
    </row>
    <row r="33" spans="1:11" s="33" customFormat="1" ht="11.25" customHeight="1">
      <c r="A33" s="35" t="s">
        <v>24</v>
      </c>
      <c r="B33" s="29"/>
      <c r="C33" s="30">
        <v>130</v>
      </c>
      <c r="D33" s="30">
        <v>110</v>
      </c>
      <c r="E33" s="30">
        <v>110</v>
      </c>
      <c r="F33" s="31"/>
      <c r="G33" s="31"/>
      <c r="H33" s="142">
        <v>2.35</v>
      </c>
      <c r="I33" s="142">
        <v>2.15</v>
      </c>
      <c r="J33" s="142"/>
      <c r="K33" s="32"/>
    </row>
    <row r="34" spans="1:11" s="33" customFormat="1" ht="11.25" customHeight="1">
      <c r="A34" s="35" t="s">
        <v>25</v>
      </c>
      <c r="B34" s="29"/>
      <c r="C34" s="30">
        <v>58</v>
      </c>
      <c r="D34" s="30">
        <v>45</v>
      </c>
      <c r="E34" s="30">
        <v>45</v>
      </c>
      <c r="F34" s="31"/>
      <c r="G34" s="31"/>
      <c r="H34" s="142">
        <v>1.1</v>
      </c>
      <c r="I34" s="142">
        <v>1.1</v>
      </c>
      <c r="J34" s="142"/>
      <c r="K34" s="32"/>
    </row>
    <row r="35" spans="1:11" s="33" customFormat="1" ht="11.25" customHeight="1">
      <c r="A35" s="35" t="s">
        <v>26</v>
      </c>
      <c r="B35" s="29"/>
      <c r="C35" s="30">
        <v>20</v>
      </c>
      <c r="D35" s="30">
        <v>35</v>
      </c>
      <c r="E35" s="30">
        <v>35</v>
      </c>
      <c r="F35" s="31"/>
      <c r="G35" s="31"/>
      <c r="H35" s="142">
        <v>0.66</v>
      </c>
      <c r="I35" s="142">
        <v>0.65</v>
      </c>
      <c r="J35" s="142"/>
      <c r="K35" s="32"/>
    </row>
    <row r="36" spans="1:11" s="33" customFormat="1" ht="11.25" customHeight="1">
      <c r="A36" s="35" t="s">
        <v>27</v>
      </c>
      <c r="B36" s="29"/>
      <c r="C36" s="30">
        <v>125</v>
      </c>
      <c r="D36" s="30">
        <v>122</v>
      </c>
      <c r="E36" s="30">
        <v>103</v>
      </c>
      <c r="F36" s="31"/>
      <c r="G36" s="31"/>
      <c r="H36" s="142">
        <v>3.05</v>
      </c>
      <c r="I36" s="142">
        <v>2.575</v>
      </c>
      <c r="J36" s="142"/>
      <c r="K36" s="32"/>
    </row>
    <row r="37" spans="1:11" s="42" customFormat="1" ht="11.25" customHeight="1">
      <c r="A37" s="36" t="s">
        <v>28</v>
      </c>
      <c r="B37" s="37"/>
      <c r="C37" s="38">
        <v>333</v>
      </c>
      <c r="D37" s="38">
        <v>312</v>
      </c>
      <c r="E37" s="38">
        <v>293</v>
      </c>
      <c r="F37" s="39">
        <v>93.91025641025641</v>
      </c>
      <c r="G37" s="40"/>
      <c r="H37" s="143">
        <v>7.16</v>
      </c>
      <c r="I37" s="144">
        <v>6.475</v>
      </c>
      <c r="J37" s="144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2"/>
      <c r="I38" s="142"/>
      <c r="J38" s="142"/>
      <c r="K38" s="32"/>
    </row>
    <row r="39" spans="1:11" s="42" customFormat="1" ht="11.25" customHeight="1">
      <c r="A39" s="36" t="s">
        <v>29</v>
      </c>
      <c r="B39" s="37"/>
      <c r="C39" s="38">
        <v>16</v>
      </c>
      <c r="D39" s="38">
        <v>12</v>
      </c>
      <c r="E39" s="38">
        <v>10</v>
      </c>
      <c r="F39" s="39">
        <v>83.33333333333333</v>
      </c>
      <c r="G39" s="40"/>
      <c r="H39" s="143">
        <v>0.25</v>
      </c>
      <c r="I39" s="144">
        <v>0.275</v>
      </c>
      <c r="J39" s="144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2"/>
      <c r="I40" s="142"/>
      <c r="J40" s="142"/>
      <c r="K40" s="32"/>
    </row>
    <row r="41" spans="1:11" s="33" customFormat="1" ht="11.25" customHeight="1">
      <c r="A41" s="28" t="s">
        <v>30</v>
      </c>
      <c r="B41" s="29"/>
      <c r="C41" s="30">
        <v>1</v>
      </c>
      <c r="D41" s="30"/>
      <c r="E41" s="30"/>
      <c r="F41" s="31"/>
      <c r="G41" s="31"/>
      <c r="H41" s="142">
        <v>0.018</v>
      </c>
      <c r="I41" s="142"/>
      <c r="J41" s="142"/>
      <c r="K41" s="32"/>
    </row>
    <row r="42" spans="1:11" s="33" customFormat="1" ht="11.25" customHeight="1">
      <c r="A42" s="35" t="s">
        <v>31</v>
      </c>
      <c r="B42" s="29"/>
      <c r="C42" s="30">
        <v>2</v>
      </c>
      <c r="D42" s="30"/>
      <c r="E42" s="30"/>
      <c r="F42" s="31"/>
      <c r="G42" s="31"/>
      <c r="H42" s="142">
        <v>0.05</v>
      </c>
      <c r="I42" s="142"/>
      <c r="J42" s="142"/>
      <c r="K42" s="32"/>
    </row>
    <row r="43" spans="1:11" s="33" customFormat="1" ht="11.25" customHeight="1">
      <c r="A43" s="35" t="s">
        <v>32</v>
      </c>
      <c r="B43" s="29"/>
      <c r="C43" s="30">
        <v>5</v>
      </c>
      <c r="D43" s="30">
        <v>5</v>
      </c>
      <c r="E43" s="30"/>
      <c r="F43" s="31"/>
      <c r="G43" s="31"/>
      <c r="H43" s="142">
        <v>0.06</v>
      </c>
      <c r="I43" s="142">
        <v>0.1</v>
      </c>
      <c r="J43" s="142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2"/>
      <c r="I44" s="142"/>
      <c r="J44" s="142"/>
      <c r="K44" s="32"/>
    </row>
    <row r="45" spans="1:11" s="33" customFormat="1" ht="11.25" customHeight="1">
      <c r="A45" s="35" t="s">
        <v>34</v>
      </c>
      <c r="B45" s="29"/>
      <c r="C45" s="30"/>
      <c r="D45" s="30">
        <v>3</v>
      </c>
      <c r="E45" s="30"/>
      <c r="F45" s="31"/>
      <c r="G45" s="31"/>
      <c r="H45" s="142">
        <v>0.063</v>
      </c>
      <c r="I45" s="142">
        <v>0.063</v>
      </c>
      <c r="J45" s="142"/>
      <c r="K45" s="32"/>
    </row>
    <row r="46" spans="1:11" s="33" customFormat="1" ht="11.25" customHeight="1">
      <c r="A46" s="35" t="s">
        <v>35</v>
      </c>
      <c r="B46" s="29"/>
      <c r="C46" s="30">
        <v>3</v>
      </c>
      <c r="D46" s="30">
        <v>4</v>
      </c>
      <c r="E46" s="30">
        <v>4</v>
      </c>
      <c r="F46" s="31"/>
      <c r="G46" s="31"/>
      <c r="H46" s="142">
        <v>0.045</v>
      </c>
      <c r="I46" s="142">
        <v>0.06</v>
      </c>
      <c r="J46" s="142"/>
      <c r="K46" s="32"/>
    </row>
    <row r="47" spans="1:11" s="33" customFormat="1" ht="11.25" customHeight="1">
      <c r="A47" s="35" t="s">
        <v>36</v>
      </c>
      <c r="B47" s="29"/>
      <c r="C47" s="30">
        <v>110</v>
      </c>
      <c r="D47" s="30">
        <v>115</v>
      </c>
      <c r="E47" s="30">
        <v>118</v>
      </c>
      <c r="F47" s="31"/>
      <c r="G47" s="31"/>
      <c r="H47" s="142">
        <v>3.48</v>
      </c>
      <c r="I47" s="142">
        <v>4.025</v>
      </c>
      <c r="J47" s="142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42"/>
      <c r="I48" s="142"/>
      <c r="J48" s="142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42"/>
      <c r="I49" s="142"/>
      <c r="J49" s="142"/>
      <c r="K49" s="32"/>
    </row>
    <row r="50" spans="1:11" s="42" customFormat="1" ht="11.25" customHeight="1">
      <c r="A50" s="43" t="s">
        <v>39</v>
      </c>
      <c r="B50" s="37"/>
      <c r="C50" s="38">
        <v>121</v>
      </c>
      <c r="D50" s="38">
        <v>127</v>
      </c>
      <c r="E50" s="38">
        <v>122</v>
      </c>
      <c r="F50" s="39">
        <v>96.06299212598425</v>
      </c>
      <c r="G50" s="40"/>
      <c r="H50" s="143">
        <v>3.716</v>
      </c>
      <c r="I50" s="144">
        <v>4.248</v>
      </c>
      <c r="J50" s="144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2"/>
      <c r="I51" s="142"/>
      <c r="J51" s="142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43"/>
      <c r="I52" s="144"/>
      <c r="J52" s="144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2"/>
      <c r="I53" s="142"/>
      <c r="J53" s="142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42"/>
      <c r="I54" s="142"/>
      <c r="J54" s="142"/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42"/>
      <c r="I55" s="142"/>
      <c r="J55" s="142"/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42"/>
      <c r="I56" s="142"/>
      <c r="J56" s="142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2"/>
      <c r="I57" s="142"/>
      <c r="J57" s="142"/>
      <c r="K57" s="32"/>
    </row>
    <row r="58" spans="1:11" s="33" customFormat="1" ht="11.25" customHeight="1">
      <c r="A58" s="35" t="s">
        <v>45</v>
      </c>
      <c r="B58" s="29"/>
      <c r="C58" s="30">
        <v>6</v>
      </c>
      <c r="D58" s="30">
        <v>3</v>
      </c>
      <c r="E58" s="30">
        <v>3</v>
      </c>
      <c r="F58" s="31"/>
      <c r="G58" s="31"/>
      <c r="H58" s="142">
        <v>0.301</v>
      </c>
      <c r="I58" s="142">
        <v>0.072</v>
      </c>
      <c r="J58" s="142"/>
      <c r="K58" s="32"/>
    </row>
    <row r="59" spans="1:11" s="42" customFormat="1" ht="11.25" customHeight="1">
      <c r="A59" s="36" t="s">
        <v>46</v>
      </c>
      <c r="B59" s="37"/>
      <c r="C59" s="38">
        <v>6</v>
      </c>
      <c r="D59" s="38">
        <v>3</v>
      </c>
      <c r="E59" s="38">
        <v>3</v>
      </c>
      <c r="F59" s="39">
        <v>100</v>
      </c>
      <c r="G59" s="40"/>
      <c r="H59" s="143">
        <v>0.301</v>
      </c>
      <c r="I59" s="144">
        <v>0.072</v>
      </c>
      <c r="J59" s="144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2"/>
      <c r="I60" s="142"/>
      <c r="J60" s="142"/>
      <c r="K60" s="32"/>
    </row>
    <row r="61" spans="1:11" s="33" customFormat="1" ht="11.25" customHeight="1">
      <c r="A61" s="35" t="s">
        <v>47</v>
      </c>
      <c r="B61" s="29"/>
      <c r="C61" s="30">
        <v>210</v>
      </c>
      <c r="D61" s="30">
        <v>260</v>
      </c>
      <c r="E61" s="30">
        <v>270</v>
      </c>
      <c r="F61" s="31"/>
      <c r="G61" s="31"/>
      <c r="H61" s="142">
        <v>7.308</v>
      </c>
      <c r="I61" s="142">
        <v>7.8</v>
      </c>
      <c r="J61" s="142"/>
      <c r="K61" s="32"/>
    </row>
    <row r="62" spans="1:11" s="33" customFormat="1" ht="11.25" customHeight="1">
      <c r="A62" s="35" t="s">
        <v>48</v>
      </c>
      <c r="B62" s="29"/>
      <c r="C62" s="30">
        <v>64</v>
      </c>
      <c r="D62" s="30">
        <v>234</v>
      </c>
      <c r="E62" s="30">
        <v>235</v>
      </c>
      <c r="F62" s="31"/>
      <c r="G62" s="31"/>
      <c r="H62" s="142">
        <v>1.164</v>
      </c>
      <c r="I62" s="142">
        <v>5.111</v>
      </c>
      <c r="J62" s="142"/>
      <c r="K62" s="32"/>
    </row>
    <row r="63" spans="1:11" s="33" customFormat="1" ht="11.25" customHeight="1">
      <c r="A63" s="35" t="s">
        <v>49</v>
      </c>
      <c r="B63" s="29"/>
      <c r="C63" s="30">
        <v>100</v>
      </c>
      <c r="D63" s="30">
        <v>100</v>
      </c>
      <c r="E63" s="30">
        <v>95</v>
      </c>
      <c r="F63" s="31"/>
      <c r="G63" s="31"/>
      <c r="H63" s="142">
        <v>3</v>
      </c>
      <c r="I63" s="142">
        <v>3.04</v>
      </c>
      <c r="J63" s="142"/>
      <c r="K63" s="32"/>
    </row>
    <row r="64" spans="1:11" s="42" customFormat="1" ht="11.25" customHeight="1">
      <c r="A64" s="36" t="s">
        <v>50</v>
      </c>
      <c r="B64" s="37"/>
      <c r="C64" s="38">
        <v>374</v>
      </c>
      <c r="D64" s="38">
        <v>594</v>
      </c>
      <c r="E64" s="38">
        <v>600</v>
      </c>
      <c r="F64" s="39">
        <v>101.01010101010101</v>
      </c>
      <c r="G64" s="40"/>
      <c r="H64" s="143">
        <v>11.472</v>
      </c>
      <c r="I64" s="144">
        <v>15.951</v>
      </c>
      <c r="J64" s="144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2"/>
      <c r="I65" s="142"/>
      <c r="J65" s="142"/>
      <c r="K65" s="32"/>
    </row>
    <row r="66" spans="1:11" s="42" customFormat="1" ht="11.25" customHeight="1">
      <c r="A66" s="36" t="s">
        <v>51</v>
      </c>
      <c r="B66" s="37"/>
      <c r="C66" s="38">
        <v>470</v>
      </c>
      <c r="D66" s="38">
        <v>420</v>
      </c>
      <c r="E66" s="38">
        <v>818</v>
      </c>
      <c r="F66" s="39">
        <v>194.76190476190476</v>
      </c>
      <c r="G66" s="40"/>
      <c r="H66" s="143">
        <v>9.185</v>
      </c>
      <c r="I66" s="144">
        <v>14.218</v>
      </c>
      <c r="J66" s="144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2"/>
      <c r="I67" s="142"/>
      <c r="J67" s="142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42"/>
      <c r="I68" s="142"/>
      <c r="J68" s="142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2"/>
      <c r="I69" s="142"/>
      <c r="J69" s="142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43"/>
      <c r="I70" s="144"/>
      <c r="J70" s="144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2"/>
      <c r="I71" s="142"/>
      <c r="J71" s="142"/>
      <c r="K71" s="32"/>
    </row>
    <row r="72" spans="1:11" s="33" customFormat="1" ht="11.25" customHeight="1">
      <c r="A72" s="35" t="s">
        <v>55</v>
      </c>
      <c r="B72" s="29"/>
      <c r="C72" s="30">
        <v>184</v>
      </c>
      <c r="D72" s="30">
        <v>204</v>
      </c>
      <c r="E72" s="30">
        <v>200</v>
      </c>
      <c r="F72" s="31"/>
      <c r="G72" s="31"/>
      <c r="H72" s="142">
        <v>7.05</v>
      </c>
      <c r="I72" s="142">
        <v>7</v>
      </c>
      <c r="J72" s="142"/>
      <c r="K72" s="32"/>
    </row>
    <row r="73" spans="1:11" s="33" customFormat="1" ht="11.25" customHeight="1">
      <c r="A73" s="35" t="s">
        <v>56</v>
      </c>
      <c r="B73" s="29"/>
      <c r="C73" s="30">
        <v>6</v>
      </c>
      <c r="D73" s="30">
        <v>5</v>
      </c>
      <c r="E73" s="30">
        <v>5</v>
      </c>
      <c r="F73" s="31"/>
      <c r="G73" s="31"/>
      <c r="H73" s="142">
        <v>0.09</v>
      </c>
      <c r="I73" s="142">
        <v>0.09</v>
      </c>
      <c r="J73" s="142"/>
      <c r="K73" s="32"/>
    </row>
    <row r="74" spans="1:11" s="33" customFormat="1" ht="11.25" customHeight="1">
      <c r="A74" s="35" t="s">
        <v>57</v>
      </c>
      <c r="B74" s="29"/>
      <c r="C74" s="30">
        <v>25</v>
      </c>
      <c r="D74" s="30"/>
      <c r="E74" s="30"/>
      <c r="F74" s="31"/>
      <c r="G74" s="31"/>
      <c r="H74" s="142">
        <v>0.5</v>
      </c>
      <c r="I74" s="142"/>
      <c r="J74" s="142"/>
      <c r="K74" s="32"/>
    </row>
    <row r="75" spans="1:11" s="33" customFormat="1" ht="11.25" customHeight="1">
      <c r="A75" s="35" t="s">
        <v>58</v>
      </c>
      <c r="B75" s="29"/>
      <c r="C75" s="30">
        <v>399</v>
      </c>
      <c r="D75" s="30">
        <v>320</v>
      </c>
      <c r="E75" s="30">
        <v>354</v>
      </c>
      <c r="F75" s="31"/>
      <c r="G75" s="31"/>
      <c r="H75" s="142">
        <v>9.957</v>
      </c>
      <c r="I75" s="142">
        <v>10.885</v>
      </c>
      <c r="J75" s="142"/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42"/>
      <c r="I76" s="142"/>
      <c r="J76" s="142"/>
      <c r="K76" s="32"/>
    </row>
    <row r="77" spans="1:11" s="33" customFormat="1" ht="11.25" customHeight="1">
      <c r="A77" s="35" t="s">
        <v>60</v>
      </c>
      <c r="B77" s="29"/>
      <c r="C77" s="30"/>
      <c r="D77" s="30">
        <v>4</v>
      </c>
      <c r="E77" s="30">
        <v>4</v>
      </c>
      <c r="F77" s="31"/>
      <c r="G77" s="31"/>
      <c r="H77" s="142">
        <v>0.12</v>
      </c>
      <c r="I77" s="142">
        <v>0.08</v>
      </c>
      <c r="J77" s="142"/>
      <c r="K77" s="32"/>
    </row>
    <row r="78" spans="1:11" s="33" customFormat="1" ht="11.25" customHeight="1">
      <c r="A78" s="35" t="s">
        <v>61</v>
      </c>
      <c r="B78" s="29"/>
      <c r="C78" s="30">
        <v>10</v>
      </c>
      <c r="D78" s="30"/>
      <c r="E78" s="30"/>
      <c r="F78" s="31"/>
      <c r="G78" s="31"/>
      <c r="H78" s="142">
        <v>0.25</v>
      </c>
      <c r="I78" s="142"/>
      <c r="J78" s="142"/>
      <c r="K78" s="32"/>
    </row>
    <row r="79" spans="1:11" s="33" customFormat="1" ht="11.25" customHeight="1">
      <c r="A79" s="35" t="s">
        <v>62</v>
      </c>
      <c r="B79" s="29"/>
      <c r="C79" s="30">
        <v>2</v>
      </c>
      <c r="D79" s="30">
        <v>5</v>
      </c>
      <c r="E79" s="30"/>
      <c r="F79" s="31"/>
      <c r="G79" s="31"/>
      <c r="H79" s="142">
        <v>0.04</v>
      </c>
      <c r="I79" s="142">
        <v>0.1</v>
      </c>
      <c r="J79" s="142"/>
      <c r="K79" s="32"/>
    </row>
    <row r="80" spans="1:11" s="42" customFormat="1" ht="11.25" customHeight="1">
      <c r="A80" s="43" t="s">
        <v>63</v>
      </c>
      <c r="B80" s="37"/>
      <c r="C80" s="38">
        <v>626</v>
      </c>
      <c r="D80" s="38">
        <v>538</v>
      </c>
      <c r="E80" s="38">
        <v>563</v>
      </c>
      <c r="F80" s="39">
        <v>104.64684014869889</v>
      </c>
      <c r="G80" s="40"/>
      <c r="H80" s="143">
        <v>18.007</v>
      </c>
      <c r="I80" s="144">
        <v>18.155</v>
      </c>
      <c r="J80" s="144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2"/>
      <c r="I81" s="142"/>
      <c r="J81" s="142"/>
      <c r="K81" s="32"/>
    </row>
    <row r="82" spans="1:11" s="33" customFormat="1" ht="11.25" customHeight="1">
      <c r="A82" s="35" t="s">
        <v>64</v>
      </c>
      <c r="B82" s="29"/>
      <c r="C82" s="30">
        <v>54</v>
      </c>
      <c r="D82" s="30">
        <v>56</v>
      </c>
      <c r="E82" s="30">
        <v>57</v>
      </c>
      <c r="F82" s="31"/>
      <c r="G82" s="31"/>
      <c r="H82" s="142">
        <v>1.191</v>
      </c>
      <c r="I82" s="142">
        <v>1.35</v>
      </c>
      <c r="J82" s="142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42"/>
      <c r="I83" s="142"/>
      <c r="J83" s="142"/>
      <c r="K83" s="32"/>
    </row>
    <row r="84" spans="1:11" s="42" customFormat="1" ht="11.25" customHeight="1">
      <c r="A84" s="36" t="s">
        <v>66</v>
      </c>
      <c r="B84" s="37"/>
      <c r="C84" s="38">
        <v>54</v>
      </c>
      <c r="D84" s="38">
        <v>56</v>
      </c>
      <c r="E84" s="38">
        <v>57</v>
      </c>
      <c r="F84" s="39">
        <v>101.78571428571429</v>
      </c>
      <c r="G84" s="40"/>
      <c r="H84" s="143">
        <v>1.191</v>
      </c>
      <c r="I84" s="144">
        <v>1.35</v>
      </c>
      <c r="J84" s="144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2"/>
      <c r="I85" s="142"/>
      <c r="J85" s="142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5"/>
      <c r="I86" s="146"/>
      <c r="J86" s="146"/>
      <c r="K86" s="50"/>
    </row>
    <row r="87" spans="1:11" s="42" customFormat="1" ht="11.25" customHeight="1">
      <c r="A87" s="51" t="s">
        <v>67</v>
      </c>
      <c r="B87" s="52"/>
      <c r="C87" s="53">
        <v>2289</v>
      </c>
      <c r="D87" s="53">
        <v>2325</v>
      </c>
      <c r="E87" s="53">
        <v>2729</v>
      </c>
      <c r="F87" s="54">
        <f>IF(D87&gt;0,100*E87/D87,0)</f>
        <v>117.3763440860215</v>
      </c>
      <c r="G87" s="40"/>
      <c r="H87" s="147">
        <v>58.20400000000001</v>
      </c>
      <c r="I87" s="148">
        <v>66.987</v>
      </c>
      <c r="J87" s="148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52" useFirstPageNumber="1" horizontalDpi="600" verticalDpi="600" orientation="portrait" paperSize="9" scale="72" r:id="rId1"/>
  <headerFooter alignWithMargins="0">
    <oddFooter>&amp;C&amp;P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>
  <sheetPr codeName="Hoja55"/>
  <dimension ref="A1:K625"/>
  <sheetViews>
    <sheetView view="pageBreakPreview" zoomScale="99" zoomScaleSheetLayoutView="99" zoomScalePageLayoutView="0" workbookViewId="0" topLeftCell="A1">
      <selection activeCell="J87" sqref="J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6" t="s">
        <v>0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</row>
    <row r="2" spans="1:11" s="1" customFormat="1" ht="11.25" customHeight="1">
      <c r="A2" s="3" t="s">
        <v>113</v>
      </c>
      <c r="B2" s="4"/>
      <c r="C2" s="4"/>
      <c r="D2" s="4"/>
      <c r="E2" s="5"/>
      <c r="F2" s="4"/>
      <c r="G2" s="4"/>
      <c r="H2" s="4"/>
      <c r="I2" s="6"/>
      <c r="J2" s="187" t="s">
        <v>69</v>
      </c>
      <c r="K2" s="187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8" t="s">
        <v>2</v>
      </c>
      <c r="D4" s="189"/>
      <c r="E4" s="189"/>
      <c r="F4" s="190"/>
      <c r="G4" s="9"/>
      <c r="H4" s="191" t="s">
        <v>3</v>
      </c>
      <c r="I4" s="192"/>
      <c r="J4" s="192"/>
      <c r="K4" s="193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2017</v>
      </c>
      <c r="D6" s="16">
        <f>E6-1</f>
        <v>2018</v>
      </c>
      <c r="E6" s="16">
        <v>2019</v>
      </c>
      <c r="F6" s="17">
        <f>E6</f>
        <v>2019</v>
      </c>
      <c r="G6" s="18"/>
      <c r="H6" s="15">
        <f>J6-2</f>
        <v>2017</v>
      </c>
      <c r="I6" s="16">
        <f>J6-1</f>
        <v>2018</v>
      </c>
      <c r="J6" s="16">
        <v>2019</v>
      </c>
      <c r="K6" s="17">
        <f>J6</f>
        <v>2019</v>
      </c>
    </row>
    <row r="7" spans="1:11" s="10" customFormat="1" ht="11.25" customHeight="1" thickBot="1">
      <c r="A7" s="19"/>
      <c r="B7" s="8"/>
      <c r="C7" s="20" t="s">
        <v>309</v>
      </c>
      <c r="D7" s="21" t="s">
        <v>6</v>
      </c>
      <c r="E7" s="21">
        <v>3</v>
      </c>
      <c r="F7" s="22" t="str">
        <f>CONCATENATE(D6,"=100")</f>
        <v>2018=100</v>
      </c>
      <c r="G7" s="23"/>
      <c r="H7" s="20" t="s">
        <v>309</v>
      </c>
      <c r="I7" s="21" t="s">
        <v>6</v>
      </c>
      <c r="J7" s="21">
        <v>6</v>
      </c>
      <c r="K7" s="22" t="str">
        <f>CONCATENATE(I6,"=100")</f>
        <v>2018=100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1</v>
      </c>
      <c r="D9" s="30">
        <v>5</v>
      </c>
      <c r="E9" s="30">
        <v>5</v>
      </c>
      <c r="F9" s="31"/>
      <c r="G9" s="31"/>
      <c r="H9" s="142">
        <v>0.024</v>
      </c>
      <c r="I9" s="142">
        <v>0.125</v>
      </c>
      <c r="J9" s="142">
        <v>0.188</v>
      </c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2"/>
      <c r="I10" s="142"/>
      <c r="J10" s="142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2"/>
      <c r="I11" s="142"/>
      <c r="J11" s="142"/>
      <c r="K11" s="32"/>
    </row>
    <row r="12" spans="1:11" s="33" customFormat="1" ht="11.25" customHeight="1">
      <c r="A12" s="35" t="s">
        <v>10</v>
      </c>
      <c r="B12" s="29"/>
      <c r="C12" s="30">
        <v>2</v>
      </c>
      <c r="D12" s="30">
        <v>3</v>
      </c>
      <c r="E12" s="30">
        <v>2</v>
      </c>
      <c r="F12" s="31"/>
      <c r="G12" s="31"/>
      <c r="H12" s="142">
        <v>0.044</v>
      </c>
      <c r="I12" s="142">
        <v>0.065</v>
      </c>
      <c r="J12" s="142"/>
      <c r="K12" s="32"/>
    </row>
    <row r="13" spans="1:11" s="42" customFormat="1" ht="11.25" customHeight="1">
      <c r="A13" s="36" t="s">
        <v>11</v>
      </c>
      <c r="B13" s="37"/>
      <c r="C13" s="38">
        <v>3</v>
      </c>
      <c r="D13" s="38">
        <v>8</v>
      </c>
      <c r="E13" s="38">
        <v>7</v>
      </c>
      <c r="F13" s="39">
        <v>87.5</v>
      </c>
      <c r="G13" s="40"/>
      <c r="H13" s="143">
        <v>0.068</v>
      </c>
      <c r="I13" s="144">
        <v>0.19</v>
      </c>
      <c r="J13" s="144">
        <v>0.188</v>
      </c>
      <c r="K13" s="41">
        <v>98.94736842105263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2"/>
      <c r="I14" s="142"/>
      <c r="J14" s="142"/>
      <c r="K14" s="32"/>
    </row>
    <row r="15" spans="1:11" s="42" customFormat="1" ht="11.25" customHeight="1">
      <c r="A15" s="36" t="s">
        <v>12</v>
      </c>
      <c r="B15" s="37"/>
      <c r="C15" s="38">
        <v>1</v>
      </c>
      <c r="D15" s="38">
        <v>1</v>
      </c>
      <c r="E15" s="38">
        <v>1</v>
      </c>
      <c r="F15" s="39">
        <v>100</v>
      </c>
      <c r="G15" s="40"/>
      <c r="H15" s="143">
        <v>0.011</v>
      </c>
      <c r="I15" s="144">
        <v>0.012</v>
      </c>
      <c r="J15" s="144">
        <v>0.012</v>
      </c>
      <c r="K15" s="41">
        <v>100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2"/>
      <c r="I16" s="142"/>
      <c r="J16" s="142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43"/>
      <c r="I17" s="144"/>
      <c r="J17" s="144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2"/>
      <c r="I18" s="142"/>
      <c r="J18" s="142"/>
      <c r="K18" s="32"/>
    </row>
    <row r="19" spans="1:11" s="33" customFormat="1" ht="11.25" customHeight="1">
      <c r="A19" s="28" t="s">
        <v>14</v>
      </c>
      <c r="B19" s="29"/>
      <c r="C19" s="30">
        <v>29</v>
      </c>
      <c r="D19" s="30">
        <v>3</v>
      </c>
      <c r="E19" s="30"/>
      <c r="F19" s="31"/>
      <c r="G19" s="31"/>
      <c r="H19" s="142">
        <v>0.232</v>
      </c>
      <c r="I19" s="142">
        <v>0.024</v>
      </c>
      <c r="J19" s="142"/>
      <c r="K19" s="32"/>
    </row>
    <row r="20" spans="1:11" s="33" customFormat="1" ht="11.25" customHeight="1">
      <c r="A20" s="35" t="s">
        <v>15</v>
      </c>
      <c r="B20" s="29"/>
      <c r="C20" s="30">
        <v>2</v>
      </c>
      <c r="D20" s="30">
        <v>2</v>
      </c>
      <c r="E20" s="30"/>
      <c r="F20" s="31"/>
      <c r="G20" s="31"/>
      <c r="H20" s="142">
        <v>0.034</v>
      </c>
      <c r="I20" s="142">
        <v>0.027</v>
      </c>
      <c r="J20" s="142"/>
      <c r="K20" s="32"/>
    </row>
    <row r="21" spans="1:11" s="33" customFormat="1" ht="11.25" customHeight="1">
      <c r="A21" s="35" t="s">
        <v>16</v>
      </c>
      <c r="B21" s="29"/>
      <c r="C21" s="30">
        <v>3</v>
      </c>
      <c r="D21" s="30">
        <v>3</v>
      </c>
      <c r="E21" s="30"/>
      <c r="F21" s="31"/>
      <c r="G21" s="31"/>
      <c r="H21" s="142">
        <v>0.069</v>
      </c>
      <c r="I21" s="142">
        <v>0.03</v>
      </c>
      <c r="J21" s="142"/>
      <c r="K21" s="32"/>
    </row>
    <row r="22" spans="1:11" s="42" customFormat="1" ht="11.25" customHeight="1">
      <c r="A22" s="36" t="s">
        <v>17</v>
      </c>
      <c r="B22" s="37"/>
      <c r="C22" s="38">
        <v>34</v>
      </c>
      <c r="D22" s="38">
        <v>8</v>
      </c>
      <c r="E22" s="38"/>
      <c r="F22" s="39"/>
      <c r="G22" s="40"/>
      <c r="H22" s="143">
        <v>0.335</v>
      </c>
      <c r="I22" s="144">
        <v>0.081</v>
      </c>
      <c r="J22" s="144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2"/>
      <c r="I23" s="142"/>
      <c r="J23" s="142"/>
      <c r="K23" s="32"/>
    </row>
    <row r="24" spans="1:11" s="42" customFormat="1" ht="11.25" customHeight="1">
      <c r="A24" s="36" t="s">
        <v>18</v>
      </c>
      <c r="B24" s="37"/>
      <c r="C24" s="38">
        <v>985</v>
      </c>
      <c r="D24" s="38">
        <v>839</v>
      </c>
      <c r="E24" s="38">
        <v>847</v>
      </c>
      <c r="F24" s="39">
        <v>100.95351609058403</v>
      </c>
      <c r="G24" s="40"/>
      <c r="H24" s="143">
        <v>20.618</v>
      </c>
      <c r="I24" s="144">
        <v>13.561</v>
      </c>
      <c r="J24" s="144">
        <v>13.696</v>
      </c>
      <c r="K24" s="41">
        <v>100.99550180665142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2"/>
      <c r="I25" s="142"/>
      <c r="J25" s="142"/>
      <c r="K25" s="32"/>
    </row>
    <row r="26" spans="1:11" s="42" customFormat="1" ht="11.25" customHeight="1">
      <c r="A26" s="36" t="s">
        <v>19</v>
      </c>
      <c r="B26" s="37"/>
      <c r="C26" s="38">
        <v>7</v>
      </c>
      <c r="D26" s="38">
        <v>7</v>
      </c>
      <c r="E26" s="38">
        <v>6</v>
      </c>
      <c r="F26" s="39">
        <v>85.71428571428571</v>
      </c>
      <c r="G26" s="40"/>
      <c r="H26" s="143">
        <v>0.14</v>
      </c>
      <c r="I26" s="144">
        <v>0.11</v>
      </c>
      <c r="J26" s="144">
        <v>0.14</v>
      </c>
      <c r="K26" s="41">
        <v>127.2727272727273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2"/>
      <c r="I27" s="142"/>
      <c r="J27" s="142"/>
      <c r="K27" s="32"/>
    </row>
    <row r="28" spans="1:11" s="33" customFormat="1" ht="11.25" customHeight="1">
      <c r="A28" s="35" t="s">
        <v>20</v>
      </c>
      <c r="B28" s="29"/>
      <c r="C28" s="30">
        <v>132</v>
      </c>
      <c r="D28" s="30">
        <v>132</v>
      </c>
      <c r="E28" s="30">
        <v>82</v>
      </c>
      <c r="F28" s="31"/>
      <c r="G28" s="31"/>
      <c r="H28" s="142">
        <v>3.321</v>
      </c>
      <c r="I28" s="142">
        <v>4.356</v>
      </c>
      <c r="J28" s="142">
        <v>2.706</v>
      </c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2"/>
      <c r="I29" s="142"/>
      <c r="J29" s="142"/>
      <c r="K29" s="32"/>
    </row>
    <row r="30" spans="1:11" s="33" customFormat="1" ht="11.25" customHeight="1">
      <c r="A30" s="35" t="s">
        <v>22</v>
      </c>
      <c r="B30" s="29"/>
      <c r="C30" s="30">
        <v>31</v>
      </c>
      <c r="D30" s="30">
        <v>31</v>
      </c>
      <c r="E30" s="30">
        <v>80</v>
      </c>
      <c r="F30" s="31"/>
      <c r="G30" s="31"/>
      <c r="H30" s="142">
        <v>0.651</v>
      </c>
      <c r="I30" s="142">
        <v>0.824</v>
      </c>
      <c r="J30" s="142">
        <v>2</v>
      </c>
      <c r="K30" s="32"/>
    </row>
    <row r="31" spans="1:11" s="42" customFormat="1" ht="11.25" customHeight="1">
      <c r="A31" s="43" t="s">
        <v>23</v>
      </c>
      <c r="B31" s="37"/>
      <c r="C31" s="38">
        <v>163</v>
      </c>
      <c r="D31" s="38">
        <v>163</v>
      </c>
      <c r="E31" s="38">
        <v>162</v>
      </c>
      <c r="F31" s="39">
        <v>99.38650306748467</v>
      </c>
      <c r="G31" s="40"/>
      <c r="H31" s="143">
        <v>3.9720000000000004</v>
      </c>
      <c r="I31" s="144">
        <v>5.18</v>
      </c>
      <c r="J31" s="144">
        <v>4.7059999999999995</v>
      </c>
      <c r="K31" s="41">
        <v>90.84942084942085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2"/>
      <c r="I32" s="142"/>
      <c r="J32" s="142"/>
      <c r="K32" s="32"/>
    </row>
    <row r="33" spans="1:11" s="33" customFormat="1" ht="11.25" customHeight="1">
      <c r="A33" s="35" t="s">
        <v>24</v>
      </c>
      <c r="B33" s="29"/>
      <c r="C33" s="30">
        <v>111</v>
      </c>
      <c r="D33" s="30">
        <v>110</v>
      </c>
      <c r="E33" s="30">
        <v>100</v>
      </c>
      <c r="F33" s="31"/>
      <c r="G33" s="31"/>
      <c r="H33" s="142">
        <v>1.237</v>
      </c>
      <c r="I33" s="142">
        <v>1.15</v>
      </c>
      <c r="J33" s="142">
        <v>0.845</v>
      </c>
      <c r="K33" s="32"/>
    </row>
    <row r="34" spans="1:11" s="33" customFormat="1" ht="11.25" customHeight="1">
      <c r="A34" s="35" t="s">
        <v>25</v>
      </c>
      <c r="B34" s="29"/>
      <c r="C34" s="30">
        <v>7</v>
      </c>
      <c r="D34" s="30">
        <v>10</v>
      </c>
      <c r="E34" s="30">
        <v>10</v>
      </c>
      <c r="F34" s="31"/>
      <c r="G34" s="31"/>
      <c r="H34" s="142">
        <v>0.114</v>
      </c>
      <c r="I34" s="142">
        <v>0.16</v>
      </c>
      <c r="J34" s="142">
        <v>0.152</v>
      </c>
      <c r="K34" s="32"/>
    </row>
    <row r="35" spans="1:11" s="33" customFormat="1" ht="11.25" customHeight="1">
      <c r="A35" s="35" t="s">
        <v>26</v>
      </c>
      <c r="B35" s="29"/>
      <c r="C35" s="30">
        <v>25</v>
      </c>
      <c r="D35" s="30">
        <v>25</v>
      </c>
      <c r="E35" s="30"/>
      <c r="F35" s="31"/>
      <c r="G35" s="31"/>
      <c r="H35" s="142">
        <v>0.348</v>
      </c>
      <c r="I35" s="142">
        <v>0.35</v>
      </c>
      <c r="J35" s="142"/>
      <c r="K35" s="32"/>
    </row>
    <row r="36" spans="1:11" s="33" customFormat="1" ht="11.25" customHeight="1">
      <c r="A36" s="35" t="s">
        <v>27</v>
      </c>
      <c r="B36" s="29"/>
      <c r="C36" s="30">
        <v>70</v>
      </c>
      <c r="D36" s="30">
        <v>70</v>
      </c>
      <c r="E36" s="30">
        <v>42</v>
      </c>
      <c r="F36" s="31"/>
      <c r="G36" s="31"/>
      <c r="H36" s="142">
        <v>0.91</v>
      </c>
      <c r="I36" s="142">
        <v>0.91</v>
      </c>
      <c r="J36" s="142">
        <v>0.525</v>
      </c>
      <c r="K36" s="32"/>
    </row>
    <row r="37" spans="1:11" s="42" customFormat="1" ht="11.25" customHeight="1">
      <c r="A37" s="36" t="s">
        <v>28</v>
      </c>
      <c r="B37" s="37"/>
      <c r="C37" s="38">
        <v>213</v>
      </c>
      <c r="D37" s="38">
        <v>215</v>
      </c>
      <c r="E37" s="38">
        <v>152</v>
      </c>
      <c r="F37" s="39">
        <v>70.69767441860465</v>
      </c>
      <c r="G37" s="40"/>
      <c r="H37" s="143">
        <v>2.6090000000000004</v>
      </c>
      <c r="I37" s="144">
        <v>2.57</v>
      </c>
      <c r="J37" s="144">
        <v>1.522</v>
      </c>
      <c r="K37" s="41">
        <v>59.221789883268485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2"/>
      <c r="I38" s="142"/>
      <c r="J38" s="142"/>
      <c r="K38" s="32"/>
    </row>
    <row r="39" spans="1:11" s="42" customFormat="1" ht="11.25" customHeight="1">
      <c r="A39" s="36" t="s">
        <v>29</v>
      </c>
      <c r="B39" s="37"/>
      <c r="C39" s="38">
        <v>11</v>
      </c>
      <c r="D39" s="38">
        <v>10</v>
      </c>
      <c r="E39" s="38">
        <v>15</v>
      </c>
      <c r="F39" s="39">
        <v>150</v>
      </c>
      <c r="G39" s="40"/>
      <c r="H39" s="143">
        <v>0.179</v>
      </c>
      <c r="I39" s="144">
        <v>0.27</v>
      </c>
      <c r="J39" s="144">
        <v>0.25</v>
      </c>
      <c r="K39" s="41">
        <v>92.59259259259258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2"/>
      <c r="I40" s="142"/>
      <c r="J40" s="142"/>
      <c r="K40" s="32"/>
    </row>
    <row r="41" spans="1:11" s="33" customFormat="1" ht="11.25" customHeight="1">
      <c r="A41" s="28" t="s">
        <v>30</v>
      </c>
      <c r="B41" s="29"/>
      <c r="C41" s="30">
        <v>82</v>
      </c>
      <c r="D41" s="30">
        <v>201</v>
      </c>
      <c r="E41" s="30"/>
      <c r="F41" s="31"/>
      <c r="G41" s="31"/>
      <c r="H41" s="142">
        <v>1.148</v>
      </c>
      <c r="I41" s="142">
        <v>2.659</v>
      </c>
      <c r="J41" s="142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2"/>
      <c r="I42" s="142"/>
      <c r="J42" s="142"/>
      <c r="K42" s="32"/>
    </row>
    <row r="43" spans="1:11" s="33" customFormat="1" ht="11.25" customHeight="1">
      <c r="A43" s="35" t="s">
        <v>32</v>
      </c>
      <c r="B43" s="29"/>
      <c r="C43" s="30">
        <v>1</v>
      </c>
      <c r="D43" s="30"/>
      <c r="E43" s="30"/>
      <c r="F43" s="31"/>
      <c r="G43" s="31"/>
      <c r="H43" s="142">
        <v>0.012</v>
      </c>
      <c r="I43" s="142"/>
      <c r="J43" s="142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2"/>
      <c r="I44" s="142"/>
      <c r="J44" s="142"/>
      <c r="K44" s="32"/>
    </row>
    <row r="45" spans="1:11" s="33" customFormat="1" ht="11.25" customHeight="1">
      <c r="A45" s="35" t="s">
        <v>34</v>
      </c>
      <c r="B45" s="29"/>
      <c r="C45" s="30">
        <v>3</v>
      </c>
      <c r="D45" s="30"/>
      <c r="E45" s="30"/>
      <c r="F45" s="31"/>
      <c r="G45" s="31"/>
      <c r="H45" s="142">
        <v>0.075</v>
      </c>
      <c r="I45" s="142"/>
      <c r="J45" s="142"/>
      <c r="K45" s="32"/>
    </row>
    <row r="46" spans="1:11" s="33" customFormat="1" ht="11.25" customHeight="1">
      <c r="A46" s="35" t="s">
        <v>35</v>
      </c>
      <c r="B46" s="29"/>
      <c r="C46" s="30">
        <v>12</v>
      </c>
      <c r="D46" s="30">
        <v>4</v>
      </c>
      <c r="E46" s="30">
        <v>4</v>
      </c>
      <c r="F46" s="31"/>
      <c r="G46" s="31"/>
      <c r="H46" s="142">
        <v>0.18</v>
      </c>
      <c r="I46" s="142">
        <v>0.06</v>
      </c>
      <c r="J46" s="142">
        <v>0.06</v>
      </c>
      <c r="K46" s="32"/>
    </row>
    <row r="47" spans="1:11" s="33" customFormat="1" ht="11.25" customHeight="1">
      <c r="A47" s="35" t="s">
        <v>36</v>
      </c>
      <c r="B47" s="29"/>
      <c r="C47" s="30">
        <v>13</v>
      </c>
      <c r="D47" s="30">
        <v>23</v>
      </c>
      <c r="E47" s="30">
        <v>23</v>
      </c>
      <c r="F47" s="31"/>
      <c r="G47" s="31"/>
      <c r="H47" s="142">
        <v>0.195</v>
      </c>
      <c r="I47" s="142">
        <v>0.376</v>
      </c>
      <c r="J47" s="142">
        <v>0.376</v>
      </c>
      <c r="K47" s="32"/>
    </row>
    <row r="48" spans="1:11" s="33" customFormat="1" ht="11.25" customHeight="1">
      <c r="A48" s="35" t="s">
        <v>37</v>
      </c>
      <c r="B48" s="29"/>
      <c r="C48" s="30">
        <v>303</v>
      </c>
      <c r="D48" s="30">
        <v>348</v>
      </c>
      <c r="E48" s="30">
        <v>309</v>
      </c>
      <c r="F48" s="31"/>
      <c r="G48" s="31"/>
      <c r="H48" s="142">
        <v>6.666</v>
      </c>
      <c r="I48" s="142">
        <v>7.656</v>
      </c>
      <c r="J48" s="142">
        <v>6.798</v>
      </c>
      <c r="K48" s="32"/>
    </row>
    <row r="49" spans="1:11" s="33" customFormat="1" ht="11.25" customHeight="1">
      <c r="A49" s="35" t="s">
        <v>38</v>
      </c>
      <c r="B49" s="29"/>
      <c r="C49" s="30"/>
      <c r="D49" s="30">
        <v>16</v>
      </c>
      <c r="E49" s="30"/>
      <c r="F49" s="31"/>
      <c r="G49" s="31"/>
      <c r="H49" s="142"/>
      <c r="I49" s="142"/>
      <c r="J49" s="142"/>
      <c r="K49" s="32"/>
    </row>
    <row r="50" spans="1:11" s="42" customFormat="1" ht="11.25" customHeight="1">
      <c r="A50" s="43" t="s">
        <v>39</v>
      </c>
      <c r="B50" s="37"/>
      <c r="C50" s="38">
        <v>414</v>
      </c>
      <c r="D50" s="38">
        <v>592</v>
      </c>
      <c r="E50" s="38">
        <v>336</v>
      </c>
      <c r="F50" s="39">
        <f>IF(D50&gt;0,100*E50/D50,0)</f>
        <v>56.75675675675676</v>
      </c>
      <c r="G50" s="40"/>
      <c r="H50" s="143">
        <v>8.276</v>
      </c>
      <c r="I50" s="144">
        <v>10.751</v>
      </c>
      <c r="J50" s="144">
        <v>7.234</v>
      </c>
      <c r="K50" s="41">
        <f>IF(I50&gt;0,100*J50/I50,0)</f>
        <v>67.28676402195144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2"/>
      <c r="I51" s="142"/>
      <c r="J51" s="142"/>
      <c r="K51" s="32"/>
    </row>
    <row r="52" spans="1:11" s="42" customFormat="1" ht="11.25" customHeight="1">
      <c r="A52" s="36" t="s">
        <v>40</v>
      </c>
      <c r="B52" s="37"/>
      <c r="C52" s="38">
        <v>2</v>
      </c>
      <c r="D52" s="38">
        <v>2</v>
      </c>
      <c r="E52" s="38">
        <v>2</v>
      </c>
      <c r="F52" s="39">
        <v>100</v>
      </c>
      <c r="G52" s="40"/>
      <c r="H52" s="143">
        <v>0.038</v>
      </c>
      <c r="I52" s="144">
        <v>0.038</v>
      </c>
      <c r="J52" s="144">
        <v>0.038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2"/>
      <c r="I53" s="142"/>
      <c r="J53" s="142"/>
      <c r="K53" s="32"/>
    </row>
    <row r="54" spans="1:11" s="33" customFormat="1" ht="11.25" customHeight="1">
      <c r="A54" s="35" t="s">
        <v>41</v>
      </c>
      <c r="B54" s="29"/>
      <c r="C54" s="30">
        <v>165</v>
      </c>
      <c r="D54" s="30">
        <v>250</v>
      </c>
      <c r="E54" s="30">
        <v>232</v>
      </c>
      <c r="F54" s="31"/>
      <c r="G54" s="31"/>
      <c r="H54" s="142">
        <v>4.29</v>
      </c>
      <c r="I54" s="142">
        <v>6.25</v>
      </c>
      <c r="J54" s="142">
        <v>5.8</v>
      </c>
      <c r="K54" s="32"/>
    </row>
    <row r="55" spans="1:11" s="33" customFormat="1" ht="11.25" customHeight="1">
      <c r="A55" s="35" t="s">
        <v>42</v>
      </c>
      <c r="B55" s="29"/>
      <c r="C55" s="30">
        <v>2</v>
      </c>
      <c r="D55" s="30">
        <v>3</v>
      </c>
      <c r="E55" s="30">
        <v>5</v>
      </c>
      <c r="F55" s="31"/>
      <c r="G55" s="31"/>
      <c r="H55" s="142">
        <v>0.033</v>
      </c>
      <c r="I55" s="142">
        <v>0.048</v>
      </c>
      <c r="J55" s="142">
        <v>0.08</v>
      </c>
      <c r="K55" s="32"/>
    </row>
    <row r="56" spans="1:11" s="33" customFormat="1" ht="11.25" customHeight="1">
      <c r="A56" s="35" t="s">
        <v>43</v>
      </c>
      <c r="B56" s="29"/>
      <c r="C56" s="30">
        <v>1</v>
      </c>
      <c r="D56" s="30">
        <v>17</v>
      </c>
      <c r="E56" s="30"/>
      <c r="F56" s="31"/>
      <c r="G56" s="31"/>
      <c r="H56" s="142">
        <v>2.82</v>
      </c>
      <c r="I56" s="142">
        <v>0.306</v>
      </c>
      <c r="J56" s="142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2"/>
      <c r="I57" s="142"/>
      <c r="J57" s="142"/>
      <c r="K57" s="32"/>
    </row>
    <row r="58" spans="1:11" s="33" customFormat="1" ht="11.25" customHeight="1">
      <c r="A58" s="35" t="s">
        <v>45</v>
      </c>
      <c r="B58" s="29"/>
      <c r="C58" s="30">
        <v>2</v>
      </c>
      <c r="D58" s="30">
        <v>2</v>
      </c>
      <c r="E58" s="30">
        <v>2</v>
      </c>
      <c r="F58" s="31"/>
      <c r="G58" s="31"/>
      <c r="H58" s="142">
        <v>0.035</v>
      </c>
      <c r="I58" s="142">
        <v>0.037</v>
      </c>
      <c r="J58" s="142">
        <v>0.07</v>
      </c>
      <c r="K58" s="32"/>
    </row>
    <row r="59" spans="1:11" s="42" customFormat="1" ht="11.25" customHeight="1">
      <c r="A59" s="36" t="s">
        <v>46</v>
      </c>
      <c r="B59" s="37"/>
      <c r="C59" s="38">
        <v>170</v>
      </c>
      <c r="D59" s="38">
        <v>272</v>
      </c>
      <c r="E59" s="38">
        <v>239</v>
      </c>
      <c r="F59" s="39">
        <v>87.86764705882354</v>
      </c>
      <c r="G59" s="40"/>
      <c r="H59" s="143">
        <v>7.178000000000001</v>
      </c>
      <c r="I59" s="144">
        <v>6.641</v>
      </c>
      <c r="J59" s="144">
        <v>5.95</v>
      </c>
      <c r="K59" s="41">
        <v>89.59494052100587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2"/>
      <c r="I60" s="142"/>
      <c r="J60" s="142"/>
      <c r="K60" s="32"/>
    </row>
    <row r="61" spans="1:11" s="33" customFormat="1" ht="11.25" customHeight="1">
      <c r="A61" s="35" t="s">
        <v>47</v>
      </c>
      <c r="B61" s="29"/>
      <c r="C61" s="30">
        <v>280</v>
      </c>
      <c r="D61" s="30">
        <v>310</v>
      </c>
      <c r="E61" s="30">
        <v>290</v>
      </c>
      <c r="F61" s="31"/>
      <c r="G61" s="31"/>
      <c r="H61" s="142">
        <v>7</v>
      </c>
      <c r="I61" s="142">
        <v>7.75</v>
      </c>
      <c r="J61" s="142">
        <v>7.25</v>
      </c>
      <c r="K61" s="32"/>
    </row>
    <row r="62" spans="1:11" s="33" customFormat="1" ht="11.25" customHeight="1">
      <c r="A62" s="35" t="s">
        <v>48</v>
      </c>
      <c r="B62" s="29"/>
      <c r="C62" s="30">
        <v>13</v>
      </c>
      <c r="D62" s="30">
        <v>13</v>
      </c>
      <c r="E62" s="30">
        <v>13</v>
      </c>
      <c r="F62" s="31"/>
      <c r="G62" s="31"/>
      <c r="H62" s="142">
        <v>0.278</v>
      </c>
      <c r="I62" s="142">
        <v>0.263</v>
      </c>
      <c r="J62" s="142">
        <v>0.263</v>
      </c>
      <c r="K62" s="32"/>
    </row>
    <row r="63" spans="1:11" s="33" customFormat="1" ht="11.25" customHeight="1">
      <c r="A63" s="35" t="s">
        <v>49</v>
      </c>
      <c r="B63" s="29"/>
      <c r="C63" s="30">
        <v>193</v>
      </c>
      <c r="D63" s="30">
        <v>193</v>
      </c>
      <c r="E63" s="30">
        <v>193</v>
      </c>
      <c r="F63" s="31"/>
      <c r="G63" s="31"/>
      <c r="H63" s="142">
        <v>3.31</v>
      </c>
      <c r="I63" s="142">
        <v>3.474</v>
      </c>
      <c r="J63" s="142">
        <v>3.474</v>
      </c>
      <c r="K63" s="32"/>
    </row>
    <row r="64" spans="1:11" s="42" customFormat="1" ht="11.25" customHeight="1">
      <c r="A64" s="36" t="s">
        <v>50</v>
      </c>
      <c r="B64" s="37"/>
      <c r="C64" s="38">
        <v>486</v>
      </c>
      <c r="D64" s="38">
        <v>516</v>
      </c>
      <c r="E64" s="38">
        <v>496</v>
      </c>
      <c r="F64" s="39">
        <f>IF(D64&gt;0,100*E64/D64,0)</f>
        <v>96.12403100775194</v>
      </c>
      <c r="G64" s="40"/>
      <c r="H64" s="143">
        <v>10.588000000000001</v>
      </c>
      <c r="I64" s="144">
        <v>11.487</v>
      </c>
      <c r="J64" s="144">
        <v>10.987</v>
      </c>
      <c r="K64" s="41">
        <f>IF(I64&gt;0,100*J64/I64,0)</f>
        <v>95.64725341690607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2"/>
      <c r="I65" s="142"/>
      <c r="J65" s="142"/>
      <c r="K65" s="32"/>
    </row>
    <row r="66" spans="1:11" s="42" customFormat="1" ht="11.25" customHeight="1">
      <c r="A66" s="36" t="s">
        <v>51</v>
      </c>
      <c r="B66" s="37"/>
      <c r="C66" s="38">
        <v>890</v>
      </c>
      <c r="D66" s="38">
        <v>1030</v>
      </c>
      <c r="E66" s="38">
        <v>1130</v>
      </c>
      <c r="F66" s="39">
        <v>109.70873786407768</v>
      </c>
      <c r="G66" s="40"/>
      <c r="H66" s="143">
        <v>11.125</v>
      </c>
      <c r="I66" s="144">
        <v>13.127</v>
      </c>
      <c r="J66" s="144">
        <v>20.498</v>
      </c>
      <c r="K66" s="41">
        <v>156.15144358954828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2"/>
      <c r="I67" s="142"/>
      <c r="J67" s="142"/>
      <c r="K67" s="32"/>
    </row>
    <row r="68" spans="1:11" s="33" customFormat="1" ht="11.25" customHeight="1">
      <c r="A68" s="35" t="s">
        <v>52</v>
      </c>
      <c r="B68" s="29"/>
      <c r="C68" s="30">
        <v>235</v>
      </c>
      <c r="D68" s="30">
        <v>200</v>
      </c>
      <c r="E68" s="30">
        <v>250</v>
      </c>
      <c r="F68" s="31"/>
      <c r="G68" s="31"/>
      <c r="H68" s="142">
        <v>3.525</v>
      </c>
      <c r="I68" s="142">
        <v>3</v>
      </c>
      <c r="J68" s="142">
        <v>3.75</v>
      </c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2"/>
      <c r="I69" s="142"/>
      <c r="J69" s="142"/>
      <c r="K69" s="32"/>
    </row>
    <row r="70" spans="1:11" s="42" customFormat="1" ht="11.25" customHeight="1">
      <c r="A70" s="36" t="s">
        <v>54</v>
      </c>
      <c r="B70" s="37"/>
      <c r="C70" s="38">
        <v>235</v>
      </c>
      <c r="D70" s="38">
        <v>200</v>
      </c>
      <c r="E70" s="38">
        <v>250</v>
      </c>
      <c r="F70" s="39">
        <v>125</v>
      </c>
      <c r="G70" s="40"/>
      <c r="H70" s="143">
        <v>3.525</v>
      </c>
      <c r="I70" s="144">
        <v>3</v>
      </c>
      <c r="J70" s="144">
        <v>3.75</v>
      </c>
      <c r="K70" s="41">
        <v>125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2"/>
      <c r="I71" s="142"/>
      <c r="J71" s="142"/>
      <c r="K71" s="32"/>
    </row>
    <row r="72" spans="1:11" s="33" customFormat="1" ht="11.25" customHeight="1">
      <c r="A72" s="35" t="s">
        <v>55</v>
      </c>
      <c r="B72" s="29"/>
      <c r="C72" s="30">
        <v>365</v>
      </c>
      <c r="D72" s="30">
        <v>340</v>
      </c>
      <c r="E72" s="30">
        <v>300</v>
      </c>
      <c r="F72" s="31"/>
      <c r="G72" s="31"/>
      <c r="H72" s="142">
        <v>3.65</v>
      </c>
      <c r="I72" s="142">
        <v>3.45</v>
      </c>
      <c r="J72" s="142">
        <v>3.45</v>
      </c>
      <c r="K72" s="32"/>
    </row>
    <row r="73" spans="1:11" s="33" customFormat="1" ht="11.25" customHeight="1">
      <c r="A73" s="35" t="s">
        <v>56</v>
      </c>
      <c r="B73" s="29"/>
      <c r="C73" s="30">
        <v>48</v>
      </c>
      <c r="D73" s="30">
        <v>48</v>
      </c>
      <c r="E73" s="30">
        <v>43</v>
      </c>
      <c r="F73" s="31"/>
      <c r="G73" s="31"/>
      <c r="H73" s="142">
        <v>0.8</v>
      </c>
      <c r="I73" s="142">
        <v>0.8</v>
      </c>
      <c r="J73" s="142">
        <v>0.774</v>
      </c>
      <c r="K73" s="32"/>
    </row>
    <row r="74" spans="1:11" s="33" customFormat="1" ht="11.25" customHeight="1">
      <c r="A74" s="35" t="s">
        <v>57</v>
      </c>
      <c r="B74" s="29"/>
      <c r="C74" s="30">
        <v>87</v>
      </c>
      <c r="D74" s="30">
        <v>64</v>
      </c>
      <c r="E74" s="30">
        <v>15</v>
      </c>
      <c r="F74" s="31"/>
      <c r="G74" s="31"/>
      <c r="H74" s="142">
        <v>1.74</v>
      </c>
      <c r="I74" s="142">
        <v>1.28</v>
      </c>
      <c r="J74" s="142">
        <v>0.3</v>
      </c>
      <c r="K74" s="32"/>
    </row>
    <row r="75" spans="1:11" s="33" customFormat="1" ht="11.25" customHeight="1">
      <c r="A75" s="35" t="s">
        <v>58</v>
      </c>
      <c r="B75" s="29"/>
      <c r="C75" s="30">
        <v>79</v>
      </c>
      <c r="D75" s="30">
        <v>79</v>
      </c>
      <c r="E75" s="30">
        <v>174</v>
      </c>
      <c r="F75" s="31"/>
      <c r="G75" s="31"/>
      <c r="H75" s="142">
        <v>1.11</v>
      </c>
      <c r="I75" s="142">
        <v>1.11</v>
      </c>
      <c r="J75" s="142">
        <v>1.836</v>
      </c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42"/>
      <c r="I76" s="142"/>
      <c r="J76" s="142"/>
      <c r="K76" s="32"/>
    </row>
    <row r="77" spans="1:11" s="33" customFormat="1" ht="11.25" customHeight="1">
      <c r="A77" s="35" t="s">
        <v>60</v>
      </c>
      <c r="B77" s="29"/>
      <c r="C77" s="30">
        <v>21</v>
      </c>
      <c r="D77" s="30">
        <v>5</v>
      </c>
      <c r="E77" s="30">
        <v>10</v>
      </c>
      <c r="F77" s="31"/>
      <c r="G77" s="31"/>
      <c r="H77" s="142">
        <v>0.252</v>
      </c>
      <c r="I77" s="142">
        <v>0.12</v>
      </c>
      <c r="J77" s="142">
        <v>0.12</v>
      </c>
      <c r="K77" s="32"/>
    </row>
    <row r="78" spans="1:11" s="33" customFormat="1" ht="11.25" customHeight="1">
      <c r="A78" s="35" t="s">
        <v>61</v>
      </c>
      <c r="B78" s="29"/>
      <c r="C78" s="30">
        <v>18</v>
      </c>
      <c r="D78" s="30">
        <v>18</v>
      </c>
      <c r="E78" s="30">
        <v>75</v>
      </c>
      <c r="F78" s="31"/>
      <c r="G78" s="31"/>
      <c r="H78" s="142">
        <v>0.342</v>
      </c>
      <c r="I78" s="142">
        <v>0.342</v>
      </c>
      <c r="J78" s="142">
        <v>1.575</v>
      </c>
      <c r="K78" s="32"/>
    </row>
    <row r="79" spans="1:11" s="33" customFormat="1" ht="11.25" customHeight="1">
      <c r="A79" s="35" t="s">
        <v>62</v>
      </c>
      <c r="B79" s="29"/>
      <c r="C79" s="30">
        <v>65</v>
      </c>
      <c r="D79" s="30">
        <v>32</v>
      </c>
      <c r="E79" s="30">
        <v>32</v>
      </c>
      <c r="F79" s="31"/>
      <c r="G79" s="31"/>
      <c r="H79" s="142">
        <v>1.169</v>
      </c>
      <c r="I79" s="142">
        <v>0.64</v>
      </c>
      <c r="J79" s="142">
        <v>0.475</v>
      </c>
      <c r="K79" s="32"/>
    </row>
    <row r="80" spans="1:11" s="42" customFormat="1" ht="11.25" customHeight="1">
      <c r="A80" s="43" t="s">
        <v>63</v>
      </c>
      <c r="B80" s="37"/>
      <c r="C80" s="38">
        <v>683</v>
      </c>
      <c r="D80" s="38">
        <v>586</v>
      </c>
      <c r="E80" s="38">
        <v>649</v>
      </c>
      <c r="F80" s="39">
        <v>110.75085324232082</v>
      </c>
      <c r="G80" s="40"/>
      <c r="H80" s="143">
        <v>9.063</v>
      </c>
      <c r="I80" s="144">
        <v>7.742</v>
      </c>
      <c r="J80" s="144">
        <v>8.53</v>
      </c>
      <c r="K80" s="41">
        <v>110.1782485145957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2"/>
      <c r="I81" s="142"/>
      <c r="J81" s="142"/>
      <c r="K81" s="32"/>
    </row>
    <row r="82" spans="1:11" s="33" customFormat="1" ht="11.25" customHeight="1">
      <c r="A82" s="35" t="s">
        <v>64</v>
      </c>
      <c r="B82" s="29"/>
      <c r="C82" s="30">
        <v>23</v>
      </c>
      <c r="D82" s="30">
        <v>23</v>
      </c>
      <c r="E82" s="30">
        <v>23</v>
      </c>
      <c r="F82" s="31"/>
      <c r="G82" s="31"/>
      <c r="H82" s="142">
        <v>0.443</v>
      </c>
      <c r="I82" s="142">
        <v>0.443</v>
      </c>
      <c r="J82" s="142">
        <v>0.443</v>
      </c>
      <c r="K82" s="32"/>
    </row>
    <row r="83" spans="1:11" s="33" customFormat="1" ht="11.25" customHeight="1">
      <c r="A83" s="35" t="s">
        <v>65</v>
      </c>
      <c r="B83" s="29"/>
      <c r="C83" s="30">
        <v>33</v>
      </c>
      <c r="D83" s="30">
        <v>32</v>
      </c>
      <c r="E83" s="30">
        <v>35</v>
      </c>
      <c r="F83" s="31"/>
      <c r="G83" s="31"/>
      <c r="H83" s="142">
        <v>0.634</v>
      </c>
      <c r="I83" s="142">
        <v>0.65</v>
      </c>
      <c r="J83" s="142">
        <v>0.69</v>
      </c>
      <c r="K83" s="32"/>
    </row>
    <row r="84" spans="1:11" s="42" customFormat="1" ht="11.25" customHeight="1">
      <c r="A84" s="36" t="s">
        <v>66</v>
      </c>
      <c r="B84" s="37"/>
      <c r="C84" s="38">
        <v>56</v>
      </c>
      <c r="D84" s="38">
        <v>55</v>
      </c>
      <c r="E84" s="38">
        <v>58</v>
      </c>
      <c r="F84" s="39">
        <v>105.45454545454545</v>
      </c>
      <c r="G84" s="40"/>
      <c r="H84" s="143">
        <v>1.077</v>
      </c>
      <c r="I84" s="144">
        <v>1.093</v>
      </c>
      <c r="J84" s="144">
        <v>1.133</v>
      </c>
      <c r="K84" s="41">
        <v>103.65965233302836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2"/>
      <c r="I85" s="142"/>
      <c r="J85" s="142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5"/>
      <c r="I86" s="146"/>
      <c r="J86" s="146"/>
      <c r="K86" s="50"/>
    </row>
    <row r="87" spans="1:11" s="42" customFormat="1" ht="11.25" customHeight="1">
      <c r="A87" s="51" t="s">
        <v>67</v>
      </c>
      <c r="B87" s="52"/>
      <c r="C87" s="53">
        <v>4353</v>
      </c>
      <c r="D87" s="53">
        <v>4504</v>
      </c>
      <c r="E87" s="53">
        <v>4350</v>
      </c>
      <c r="F87" s="54">
        <f>IF(D87&gt;0,100*E87/D87,0)</f>
        <v>96.58081705150977</v>
      </c>
      <c r="G87" s="40"/>
      <c r="H87" s="147">
        <v>78.802</v>
      </c>
      <c r="I87" s="148">
        <v>75.85300000000001</v>
      </c>
      <c r="J87" s="148">
        <v>78.634</v>
      </c>
      <c r="K87" s="54">
        <f>IF(I87&gt;0,100*J87/I87,0)</f>
        <v>103.66630192609388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53" useFirstPageNumber="1" horizontalDpi="600" verticalDpi="600" orientation="portrait" paperSize="9" scale="72" r:id="rId1"/>
  <headerFooter alignWithMargins="0">
    <oddFooter>&amp;C&amp;P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>
  <sheetPr codeName="Hoja56"/>
  <dimension ref="A1:K625"/>
  <sheetViews>
    <sheetView view="pageBreakPreview" zoomScale="96" zoomScaleSheetLayoutView="96" zoomScalePageLayoutView="0" workbookViewId="0" topLeftCell="A1">
      <selection activeCell="J82" sqref="J82:J84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6" t="s">
        <v>0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</row>
    <row r="2" spans="1:11" s="1" customFormat="1" ht="11.25" customHeight="1">
      <c r="A2" s="3" t="s">
        <v>114</v>
      </c>
      <c r="B2" s="4"/>
      <c r="C2" s="4"/>
      <c r="D2" s="4"/>
      <c r="E2" s="5"/>
      <c r="F2" s="4"/>
      <c r="G2" s="4"/>
      <c r="H2" s="4"/>
      <c r="I2" s="6"/>
      <c r="J2" s="187" t="s">
        <v>69</v>
      </c>
      <c r="K2" s="187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8" t="s">
        <v>2</v>
      </c>
      <c r="D4" s="189"/>
      <c r="E4" s="189"/>
      <c r="F4" s="190"/>
      <c r="G4" s="9"/>
      <c r="H4" s="191" t="s">
        <v>3</v>
      </c>
      <c r="I4" s="192"/>
      <c r="J4" s="192"/>
      <c r="K4" s="193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2017</v>
      </c>
      <c r="D6" s="16">
        <f>E6-1</f>
        <v>2018</v>
      </c>
      <c r="E6" s="16">
        <v>2019</v>
      </c>
      <c r="F6" s="17">
        <f>E6</f>
        <v>2019</v>
      </c>
      <c r="G6" s="18"/>
      <c r="H6" s="15">
        <f>J6-2</f>
        <v>2017</v>
      </c>
      <c r="I6" s="16">
        <f>J6-1</f>
        <v>2018</v>
      </c>
      <c r="J6" s="16">
        <v>2019</v>
      </c>
      <c r="K6" s="17">
        <f>J6</f>
        <v>2019</v>
      </c>
    </row>
    <row r="7" spans="1:11" s="10" customFormat="1" ht="11.25" customHeight="1" thickBot="1">
      <c r="A7" s="19"/>
      <c r="B7" s="8"/>
      <c r="C7" s="20" t="s">
        <v>309</v>
      </c>
      <c r="D7" s="21" t="s">
        <v>6</v>
      </c>
      <c r="E7" s="21">
        <v>5</v>
      </c>
      <c r="F7" s="22" t="str">
        <f>CONCATENATE(D6,"=100")</f>
        <v>2018=100</v>
      </c>
      <c r="G7" s="23"/>
      <c r="H7" s="20" t="s">
        <v>309</v>
      </c>
      <c r="I7" s="21" t="s">
        <v>6</v>
      </c>
      <c r="J7" s="21">
        <v>6</v>
      </c>
      <c r="K7" s="22" t="str">
        <f>CONCATENATE(I6,"=100")</f>
        <v>2018=100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149"/>
      <c r="D9" s="149"/>
      <c r="E9" s="149"/>
      <c r="F9" s="31"/>
      <c r="G9" s="31"/>
      <c r="H9" s="142"/>
      <c r="I9" s="142"/>
      <c r="J9" s="142"/>
      <c r="K9" s="32"/>
    </row>
    <row r="10" spans="1:11" s="33" customFormat="1" ht="11.25" customHeight="1">
      <c r="A10" s="35" t="s">
        <v>8</v>
      </c>
      <c r="B10" s="29"/>
      <c r="C10" s="149"/>
      <c r="D10" s="149"/>
      <c r="E10" s="149"/>
      <c r="F10" s="31"/>
      <c r="G10" s="31"/>
      <c r="H10" s="142"/>
      <c r="I10" s="142"/>
      <c r="J10" s="142"/>
      <c r="K10" s="32"/>
    </row>
    <row r="11" spans="1:11" s="33" customFormat="1" ht="11.25" customHeight="1">
      <c r="A11" s="28" t="s">
        <v>9</v>
      </c>
      <c r="B11" s="29"/>
      <c r="C11" s="149"/>
      <c r="D11" s="149"/>
      <c r="E11" s="149"/>
      <c r="F11" s="31"/>
      <c r="G11" s="31"/>
      <c r="H11" s="142"/>
      <c r="I11" s="142"/>
      <c r="J11" s="142"/>
      <c r="K11" s="32"/>
    </row>
    <row r="12" spans="1:11" s="33" customFormat="1" ht="11.25" customHeight="1">
      <c r="A12" s="35" t="s">
        <v>10</v>
      </c>
      <c r="B12" s="29"/>
      <c r="C12" s="149"/>
      <c r="D12" s="149"/>
      <c r="E12" s="149"/>
      <c r="F12" s="31"/>
      <c r="G12" s="31"/>
      <c r="H12" s="142"/>
      <c r="I12" s="142"/>
      <c r="J12" s="142"/>
      <c r="K12" s="32"/>
    </row>
    <row r="13" spans="1:11" s="42" customFormat="1" ht="11.25" customHeight="1">
      <c r="A13" s="36" t="s">
        <v>11</v>
      </c>
      <c r="B13" s="37"/>
      <c r="C13" s="150"/>
      <c r="D13" s="150"/>
      <c r="E13" s="150"/>
      <c r="F13" s="39"/>
      <c r="G13" s="40"/>
      <c r="H13" s="143"/>
      <c r="I13" s="144"/>
      <c r="J13" s="144"/>
      <c r="K13" s="41"/>
    </row>
    <row r="14" spans="1:11" s="33" customFormat="1" ht="11.25" customHeight="1">
      <c r="A14" s="35"/>
      <c r="B14" s="29"/>
      <c r="C14" s="149"/>
      <c r="D14" s="149"/>
      <c r="E14" s="149"/>
      <c r="F14" s="31"/>
      <c r="G14" s="31"/>
      <c r="H14" s="142"/>
      <c r="I14" s="142"/>
      <c r="J14" s="142"/>
      <c r="K14" s="32"/>
    </row>
    <row r="15" spans="1:11" s="42" customFormat="1" ht="11.25" customHeight="1">
      <c r="A15" s="36" t="s">
        <v>12</v>
      </c>
      <c r="B15" s="37"/>
      <c r="C15" s="150"/>
      <c r="D15" s="150"/>
      <c r="E15" s="150"/>
      <c r="F15" s="39"/>
      <c r="G15" s="40"/>
      <c r="H15" s="143"/>
      <c r="I15" s="144"/>
      <c r="J15" s="144"/>
      <c r="K15" s="41"/>
    </row>
    <row r="16" spans="1:11" s="33" customFormat="1" ht="11.25" customHeight="1">
      <c r="A16" s="34"/>
      <c r="B16" s="29"/>
      <c r="C16" s="149"/>
      <c r="D16" s="149"/>
      <c r="E16" s="149"/>
      <c r="F16" s="31"/>
      <c r="G16" s="31"/>
      <c r="H16" s="142"/>
      <c r="I16" s="142"/>
      <c r="J16" s="142"/>
      <c r="K16" s="32"/>
    </row>
    <row r="17" spans="1:11" s="42" customFormat="1" ht="11.25" customHeight="1">
      <c r="A17" s="36" t="s">
        <v>13</v>
      </c>
      <c r="B17" s="37"/>
      <c r="C17" s="150"/>
      <c r="D17" s="150"/>
      <c r="E17" s="150"/>
      <c r="F17" s="39"/>
      <c r="G17" s="40"/>
      <c r="H17" s="143"/>
      <c r="I17" s="144"/>
      <c r="J17" s="144"/>
      <c r="K17" s="41"/>
    </row>
    <row r="18" spans="1:11" s="33" customFormat="1" ht="11.25" customHeight="1">
      <c r="A18" s="35"/>
      <c r="B18" s="29"/>
      <c r="C18" s="149"/>
      <c r="D18" s="149"/>
      <c r="E18" s="149"/>
      <c r="F18" s="31"/>
      <c r="G18" s="31"/>
      <c r="H18" s="142"/>
      <c r="I18" s="142"/>
      <c r="J18" s="142"/>
      <c r="K18" s="32"/>
    </row>
    <row r="19" spans="1:11" s="33" customFormat="1" ht="11.25" customHeight="1">
      <c r="A19" s="28" t="s">
        <v>14</v>
      </c>
      <c r="B19" s="29"/>
      <c r="C19" s="149"/>
      <c r="D19" s="149"/>
      <c r="E19" s="149"/>
      <c r="F19" s="31"/>
      <c r="G19" s="31"/>
      <c r="H19" s="142"/>
      <c r="I19" s="142"/>
      <c r="J19" s="142"/>
      <c r="K19" s="32"/>
    </row>
    <row r="20" spans="1:11" s="33" customFormat="1" ht="11.25" customHeight="1">
      <c r="A20" s="35" t="s">
        <v>15</v>
      </c>
      <c r="B20" s="29"/>
      <c r="C20" s="149"/>
      <c r="D20" s="149"/>
      <c r="E20" s="149"/>
      <c r="F20" s="31"/>
      <c r="G20" s="31"/>
      <c r="H20" s="142"/>
      <c r="I20" s="142"/>
      <c r="J20" s="142"/>
      <c r="K20" s="32"/>
    </row>
    <row r="21" spans="1:11" s="33" customFormat="1" ht="11.25" customHeight="1">
      <c r="A21" s="35" t="s">
        <v>16</v>
      </c>
      <c r="B21" s="29"/>
      <c r="C21" s="149"/>
      <c r="D21" s="149"/>
      <c r="E21" s="149"/>
      <c r="F21" s="31"/>
      <c r="G21" s="31"/>
      <c r="H21" s="142"/>
      <c r="I21" s="142"/>
      <c r="J21" s="142"/>
      <c r="K21" s="32"/>
    </row>
    <row r="22" spans="1:11" s="42" customFormat="1" ht="11.25" customHeight="1">
      <c r="A22" s="36" t="s">
        <v>17</v>
      </c>
      <c r="B22" s="37"/>
      <c r="C22" s="150"/>
      <c r="D22" s="150"/>
      <c r="E22" s="150"/>
      <c r="F22" s="39"/>
      <c r="G22" s="40"/>
      <c r="H22" s="143"/>
      <c r="I22" s="144"/>
      <c r="J22" s="144"/>
      <c r="K22" s="41"/>
    </row>
    <row r="23" spans="1:11" s="33" customFormat="1" ht="11.25" customHeight="1">
      <c r="A23" s="35"/>
      <c r="B23" s="29"/>
      <c r="C23" s="149"/>
      <c r="D23" s="149"/>
      <c r="E23" s="149"/>
      <c r="F23" s="31"/>
      <c r="G23" s="31"/>
      <c r="H23" s="142"/>
      <c r="I23" s="142"/>
      <c r="J23" s="142"/>
      <c r="K23" s="32"/>
    </row>
    <row r="24" spans="1:11" s="42" customFormat="1" ht="11.25" customHeight="1">
      <c r="A24" s="36" t="s">
        <v>18</v>
      </c>
      <c r="B24" s="37"/>
      <c r="C24" s="150">
        <v>9</v>
      </c>
      <c r="D24" s="150">
        <v>4</v>
      </c>
      <c r="E24" s="150">
        <v>4</v>
      </c>
      <c r="F24" s="39">
        <v>100</v>
      </c>
      <c r="G24" s="40"/>
      <c r="H24" s="143">
        <v>2.745</v>
      </c>
      <c r="I24" s="144">
        <v>0.945</v>
      </c>
      <c r="J24" s="144">
        <v>0.945</v>
      </c>
      <c r="K24" s="41">
        <v>100</v>
      </c>
    </row>
    <row r="25" spans="1:11" s="33" customFormat="1" ht="11.25" customHeight="1">
      <c r="A25" s="35"/>
      <c r="B25" s="29"/>
      <c r="C25" s="149"/>
      <c r="D25" s="149"/>
      <c r="E25" s="149"/>
      <c r="F25" s="31"/>
      <c r="G25" s="31"/>
      <c r="H25" s="142"/>
      <c r="I25" s="142"/>
      <c r="J25" s="142"/>
      <c r="K25" s="32"/>
    </row>
    <row r="26" spans="1:11" s="42" customFormat="1" ht="11.25" customHeight="1">
      <c r="A26" s="36" t="s">
        <v>19</v>
      </c>
      <c r="B26" s="37"/>
      <c r="C26" s="150">
        <v>231</v>
      </c>
      <c r="D26" s="150">
        <v>215</v>
      </c>
      <c r="E26" s="150">
        <v>215</v>
      </c>
      <c r="F26" s="39">
        <v>100</v>
      </c>
      <c r="G26" s="40"/>
      <c r="H26" s="143">
        <v>69.3</v>
      </c>
      <c r="I26" s="144">
        <v>70</v>
      </c>
      <c r="J26" s="144">
        <v>70.6</v>
      </c>
      <c r="K26" s="41">
        <v>100.85714285714285</v>
      </c>
    </row>
    <row r="27" spans="1:11" s="33" customFormat="1" ht="11.25" customHeight="1">
      <c r="A27" s="35"/>
      <c r="B27" s="29"/>
      <c r="C27" s="149"/>
      <c r="D27" s="149"/>
      <c r="E27" s="149"/>
      <c r="F27" s="31"/>
      <c r="G27" s="31"/>
      <c r="H27" s="142"/>
      <c r="I27" s="142"/>
      <c r="J27" s="142"/>
      <c r="K27" s="32"/>
    </row>
    <row r="28" spans="1:11" s="33" customFormat="1" ht="11.25" customHeight="1">
      <c r="A28" s="35" t="s">
        <v>20</v>
      </c>
      <c r="B28" s="29"/>
      <c r="C28" s="149"/>
      <c r="D28" s="149"/>
      <c r="E28" s="149"/>
      <c r="F28" s="31"/>
      <c r="G28" s="31"/>
      <c r="H28" s="142"/>
      <c r="I28" s="142"/>
      <c r="J28" s="142"/>
      <c r="K28" s="32"/>
    </row>
    <row r="29" spans="1:11" s="33" customFormat="1" ht="11.25" customHeight="1">
      <c r="A29" s="35" t="s">
        <v>21</v>
      </c>
      <c r="B29" s="29"/>
      <c r="C29" s="149"/>
      <c r="D29" s="149"/>
      <c r="E29" s="149"/>
      <c r="F29" s="31"/>
      <c r="G29" s="31"/>
      <c r="H29" s="142"/>
      <c r="I29" s="142"/>
      <c r="J29" s="142"/>
      <c r="K29" s="32"/>
    </row>
    <row r="30" spans="1:11" s="33" customFormat="1" ht="11.25" customHeight="1">
      <c r="A30" s="35" t="s">
        <v>22</v>
      </c>
      <c r="B30" s="29"/>
      <c r="C30" s="149"/>
      <c r="D30" s="149"/>
      <c r="E30" s="149"/>
      <c r="F30" s="31"/>
      <c r="G30" s="31"/>
      <c r="H30" s="142"/>
      <c r="I30" s="142"/>
      <c r="J30" s="142"/>
      <c r="K30" s="32"/>
    </row>
    <row r="31" spans="1:11" s="42" customFormat="1" ht="11.25" customHeight="1">
      <c r="A31" s="43" t="s">
        <v>23</v>
      </c>
      <c r="B31" s="37"/>
      <c r="C31" s="150"/>
      <c r="D31" s="150"/>
      <c r="E31" s="150"/>
      <c r="F31" s="39"/>
      <c r="G31" s="40"/>
      <c r="H31" s="143"/>
      <c r="I31" s="144"/>
      <c r="J31" s="144"/>
      <c r="K31" s="41"/>
    </row>
    <row r="32" spans="1:11" s="33" customFormat="1" ht="11.25" customHeight="1">
      <c r="A32" s="35"/>
      <c r="B32" s="29"/>
      <c r="C32" s="149"/>
      <c r="D32" s="149"/>
      <c r="E32" s="149"/>
      <c r="F32" s="31"/>
      <c r="G32" s="31"/>
      <c r="H32" s="142"/>
      <c r="I32" s="142"/>
      <c r="J32" s="142"/>
      <c r="K32" s="32"/>
    </row>
    <row r="33" spans="1:11" s="33" customFormat="1" ht="11.25" customHeight="1">
      <c r="A33" s="35" t="s">
        <v>24</v>
      </c>
      <c r="B33" s="29"/>
      <c r="C33" s="149"/>
      <c r="D33" s="149"/>
      <c r="E33" s="149"/>
      <c r="F33" s="31"/>
      <c r="G33" s="31"/>
      <c r="H33" s="142"/>
      <c r="I33" s="142"/>
      <c r="J33" s="142"/>
      <c r="K33" s="32"/>
    </row>
    <row r="34" spans="1:11" s="33" customFormat="1" ht="11.25" customHeight="1">
      <c r="A34" s="35" t="s">
        <v>25</v>
      </c>
      <c r="B34" s="29"/>
      <c r="C34" s="149"/>
      <c r="D34" s="149"/>
      <c r="E34" s="149"/>
      <c r="F34" s="31"/>
      <c r="G34" s="31"/>
      <c r="H34" s="142"/>
      <c r="I34" s="142"/>
      <c r="J34" s="142"/>
      <c r="K34" s="32"/>
    </row>
    <row r="35" spans="1:11" s="33" customFormat="1" ht="11.25" customHeight="1">
      <c r="A35" s="35" t="s">
        <v>26</v>
      </c>
      <c r="B35" s="29"/>
      <c r="C35" s="149"/>
      <c r="D35" s="149"/>
      <c r="E35" s="149"/>
      <c r="F35" s="31"/>
      <c r="G35" s="31"/>
      <c r="H35" s="142"/>
      <c r="I35" s="142"/>
      <c r="J35" s="142"/>
      <c r="K35" s="32"/>
    </row>
    <row r="36" spans="1:11" s="33" customFormat="1" ht="11.25" customHeight="1">
      <c r="A36" s="35" t="s">
        <v>27</v>
      </c>
      <c r="B36" s="29"/>
      <c r="C36" s="149"/>
      <c r="D36" s="149"/>
      <c r="E36" s="149"/>
      <c r="F36" s="31"/>
      <c r="G36" s="31"/>
      <c r="H36" s="142"/>
      <c r="I36" s="142"/>
      <c r="J36" s="142"/>
      <c r="K36" s="32"/>
    </row>
    <row r="37" spans="1:11" s="42" customFormat="1" ht="11.25" customHeight="1">
      <c r="A37" s="36" t="s">
        <v>28</v>
      </c>
      <c r="B37" s="37"/>
      <c r="C37" s="150"/>
      <c r="D37" s="150"/>
      <c r="E37" s="150"/>
      <c r="F37" s="39"/>
      <c r="G37" s="40"/>
      <c r="H37" s="143"/>
      <c r="I37" s="144"/>
      <c r="J37" s="144"/>
      <c r="K37" s="41"/>
    </row>
    <row r="38" spans="1:11" s="33" customFormat="1" ht="11.25" customHeight="1">
      <c r="A38" s="35"/>
      <c r="B38" s="29"/>
      <c r="C38" s="149"/>
      <c r="D38" s="149"/>
      <c r="E38" s="149"/>
      <c r="F38" s="31"/>
      <c r="G38" s="31"/>
      <c r="H38" s="142"/>
      <c r="I38" s="142"/>
      <c r="J38" s="142"/>
      <c r="K38" s="32"/>
    </row>
    <row r="39" spans="1:11" s="42" customFormat="1" ht="11.25" customHeight="1">
      <c r="A39" s="36" t="s">
        <v>29</v>
      </c>
      <c r="B39" s="37"/>
      <c r="C39" s="150">
        <v>12.56</v>
      </c>
      <c r="D39" s="150">
        <v>12.56</v>
      </c>
      <c r="E39" s="150">
        <v>12.67</v>
      </c>
      <c r="F39" s="39">
        <v>100.87579617834395</v>
      </c>
      <c r="G39" s="40"/>
      <c r="H39" s="143">
        <v>1.884</v>
      </c>
      <c r="I39" s="144">
        <v>1.88</v>
      </c>
      <c r="J39" s="144">
        <v>1.9</v>
      </c>
      <c r="K39" s="41">
        <v>101.06382978723404</v>
      </c>
    </row>
    <row r="40" spans="1:11" s="33" customFormat="1" ht="11.25" customHeight="1">
      <c r="A40" s="35"/>
      <c r="B40" s="29"/>
      <c r="C40" s="149"/>
      <c r="D40" s="149"/>
      <c r="E40" s="149"/>
      <c r="F40" s="31"/>
      <c r="G40" s="31"/>
      <c r="H40" s="142"/>
      <c r="I40" s="142"/>
      <c r="J40" s="142"/>
      <c r="K40" s="32"/>
    </row>
    <row r="41" spans="1:11" s="33" customFormat="1" ht="11.25" customHeight="1">
      <c r="A41" s="28" t="s">
        <v>30</v>
      </c>
      <c r="B41" s="29"/>
      <c r="C41" s="149"/>
      <c r="D41" s="149"/>
      <c r="E41" s="149"/>
      <c r="F41" s="31"/>
      <c r="G41" s="31"/>
      <c r="H41" s="142"/>
      <c r="I41" s="142"/>
      <c r="J41" s="142"/>
      <c r="K41" s="32"/>
    </row>
    <row r="42" spans="1:11" s="33" customFormat="1" ht="11.25" customHeight="1">
      <c r="A42" s="35" t="s">
        <v>31</v>
      </c>
      <c r="B42" s="29"/>
      <c r="C42" s="149"/>
      <c r="D42" s="149"/>
      <c r="E42" s="149"/>
      <c r="F42" s="31"/>
      <c r="G42" s="31"/>
      <c r="H42" s="142"/>
      <c r="I42" s="142"/>
      <c r="J42" s="142"/>
      <c r="K42" s="32"/>
    </row>
    <row r="43" spans="1:11" s="33" customFormat="1" ht="11.25" customHeight="1">
      <c r="A43" s="35" t="s">
        <v>32</v>
      </c>
      <c r="B43" s="29"/>
      <c r="C43" s="149"/>
      <c r="D43" s="149"/>
      <c r="E43" s="149"/>
      <c r="F43" s="31"/>
      <c r="G43" s="31"/>
      <c r="H43" s="142"/>
      <c r="I43" s="142"/>
      <c r="J43" s="142"/>
      <c r="K43" s="32"/>
    </row>
    <row r="44" spans="1:11" s="33" customFormat="1" ht="11.25" customHeight="1">
      <c r="A44" s="35" t="s">
        <v>33</v>
      </c>
      <c r="B44" s="29"/>
      <c r="C44" s="149"/>
      <c r="D44" s="149"/>
      <c r="E44" s="149"/>
      <c r="F44" s="31"/>
      <c r="G44" s="31"/>
      <c r="H44" s="142"/>
      <c r="I44" s="142"/>
      <c r="J44" s="142"/>
      <c r="K44" s="32"/>
    </row>
    <row r="45" spans="1:11" s="33" customFormat="1" ht="11.25" customHeight="1">
      <c r="A45" s="35" t="s">
        <v>34</v>
      </c>
      <c r="B45" s="29"/>
      <c r="C45" s="149"/>
      <c r="D45" s="149"/>
      <c r="E45" s="149"/>
      <c r="F45" s="31"/>
      <c r="G45" s="31"/>
      <c r="H45" s="142"/>
      <c r="I45" s="142"/>
      <c r="J45" s="142"/>
      <c r="K45" s="32"/>
    </row>
    <row r="46" spans="1:11" s="33" customFormat="1" ht="11.25" customHeight="1">
      <c r="A46" s="35" t="s">
        <v>35</v>
      </c>
      <c r="B46" s="29"/>
      <c r="C46" s="149"/>
      <c r="D46" s="149"/>
      <c r="E46" s="149"/>
      <c r="F46" s="31"/>
      <c r="G46" s="31"/>
      <c r="H46" s="142"/>
      <c r="I46" s="142"/>
      <c r="J46" s="142"/>
      <c r="K46" s="32"/>
    </row>
    <row r="47" spans="1:11" s="33" customFormat="1" ht="11.25" customHeight="1">
      <c r="A47" s="35" t="s">
        <v>36</v>
      </c>
      <c r="B47" s="29"/>
      <c r="C47" s="149"/>
      <c r="D47" s="149"/>
      <c r="E47" s="149"/>
      <c r="F47" s="31"/>
      <c r="G47" s="31"/>
      <c r="H47" s="142"/>
      <c r="I47" s="142"/>
      <c r="J47" s="142"/>
      <c r="K47" s="32"/>
    </row>
    <row r="48" spans="1:11" s="33" customFormat="1" ht="11.25" customHeight="1">
      <c r="A48" s="35" t="s">
        <v>37</v>
      </c>
      <c r="B48" s="29"/>
      <c r="C48" s="149"/>
      <c r="D48" s="149"/>
      <c r="E48" s="149"/>
      <c r="F48" s="31"/>
      <c r="G48" s="31"/>
      <c r="H48" s="142"/>
      <c r="I48" s="142"/>
      <c r="J48" s="142"/>
      <c r="K48" s="32"/>
    </row>
    <row r="49" spans="1:11" s="33" customFormat="1" ht="11.25" customHeight="1">
      <c r="A49" s="35" t="s">
        <v>38</v>
      </c>
      <c r="B49" s="29"/>
      <c r="C49" s="149"/>
      <c r="D49" s="149"/>
      <c r="E49" s="149"/>
      <c r="F49" s="31"/>
      <c r="G49" s="31"/>
      <c r="H49" s="142"/>
      <c r="I49" s="142"/>
      <c r="J49" s="142"/>
      <c r="K49" s="32"/>
    </row>
    <row r="50" spans="1:11" s="42" customFormat="1" ht="11.25" customHeight="1">
      <c r="A50" s="43" t="s">
        <v>39</v>
      </c>
      <c r="B50" s="37"/>
      <c r="C50" s="150"/>
      <c r="D50" s="150"/>
      <c r="E50" s="150"/>
      <c r="F50" s="39"/>
      <c r="G50" s="40"/>
      <c r="H50" s="143"/>
      <c r="I50" s="144"/>
      <c r="J50" s="144"/>
      <c r="K50" s="41"/>
    </row>
    <row r="51" spans="1:11" s="33" customFormat="1" ht="11.25" customHeight="1">
      <c r="A51" s="35"/>
      <c r="B51" s="44"/>
      <c r="C51" s="151"/>
      <c r="D51" s="151"/>
      <c r="E51" s="151"/>
      <c r="F51" s="46"/>
      <c r="G51" s="31"/>
      <c r="H51" s="142"/>
      <c r="I51" s="142"/>
      <c r="J51" s="142"/>
      <c r="K51" s="32"/>
    </row>
    <row r="52" spans="1:11" s="42" customFormat="1" ht="11.25" customHeight="1">
      <c r="A52" s="36" t="s">
        <v>40</v>
      </c>
      <c r="B52" s="37"/>
      <c r="C52" s="150"/>
      <c r="D52" s="150"/>
      <c r="E52" s="150"/>
      <c r="F52" s="39"/>
      <c r="G52" s="40"/>
      <c r="H52" s="143"/>
      <c r="I52" s="144"/>
      <c r="J52" s="144"/>
      <c r="K52" s="41"/>
    </row>
    <row r="53" spans="1:11" s="33" customFormat="1" ht="11.25" customHeight="1">
      <c r="A53" s="35"/>
      <c r="B53" s="29"/>
      <c r="C53" s="149"/>
      <c r="D53" s="149"/>
      <c r="E53" s="149"/>
      <c r="F53" s="31"/>
      <c r="G53" s="31"/>
      <c r="H53" s="142"/>
      <c r="I53" s="142"/>
      <c r="J53" s="142"/>
      <c r="K53" s="32"/>
    </row>
    <row r="54" spans="1:11" s="33" customFormat="1" ht="11.25" customHeight="1">
      <c r="A54" s="35" t="s">
        <v>41</v>
      </c>
      <c r="B54" s="29"/>
      <c r="C54" s="149">
        <v>65</v>
      </c>
      <c r="D54" s="149">
        <v>65</v>
      </c>
      <c r="E54" s="149">
        <v>66</v>
      </c>
      <c r="F54" s="31"/>
      <c r="G54" s="31"/>
      <c r="H54" s="142">
        <v>19.5</v>
      </c>
      <c r="I54" s="142">
        <v>20.8</v>
      </c>
      <c r="J54" s="142">
        <v>21.45</v>
      </c>
      <c r="K54" s="32"/>
    </row>
    <row r="55" spans="1:11" s="33" customFormat="1" ht="11.25" customHeight="1">
      <c r="A55" s="35" t="s">
        <v>42</v>
      </c>
      <c r="B55" s="29"/>
      <c r="C55" s="149"/>
      <c r="D55" s="149"/>
      <c r="E55" s="149"/>
      <c r="F55" s="31"/>
      <c r="G55" s="31"/>
      <c r="H55" s="142"/>
      <c r="I55" s="142"/>
      <c r="J55" s="142"/>
      <c r="K55" s="32"/>
    </row>
    <row r="56" spans="1:11" s="33" customFormat="1" ht="11.25" customHeight="1">
      <c r="A56" s="35" t="s">
        <v>43</v>
      </c>
      <c r="B56" s="29"/>
      <c r="C56" s="149">
        <v>125.09</v>
      </c>
      <c r="D56" s="149">
        <v>118.29</v>
      </c>
      <c r="E56" s="149">
        <v>130</v>
      </c>
      <c r="F56" s="31"/>
      <c r="G56" s="31"/>
      <c r="H56" s="142">
        <v>50.036</v>
      </c>
      <c r="I56" s="142">
        <v>50.036</v>
      </c>
      <c r="J56" s="142">
        <v>50.7</v>
      </c>
      <c r="K56" s="32"/>
    </row>
    <row r="57" spans="1:11" s="33" customFormat="1" ht="11.25" customHeight="1">
      <c r="A57" s="35" t="s">
        <v>44</v>
      </c>
      <c r="B57" s="29"/>
      <c r="C57" s="149"/>
      <c r="D57" s="149"/>
      <c r="E57" s="149"/>
      <c r="F57" s="31"/>
      <c r="G57" s="31"/>
      <c r="H57" s="142"/>
      <c r="I57" s="142"/>
      <c r="J57" s="142"/>
      <c r="K57" s="32"/>
    </row>
    <row r="58" spans="1:11" s="33" customFormat="1" ht="11.25" customHeight="1">
      <c r="A58" s="35" t="s">
        <v>45</v>
      </c>
      <c r="B58" s="29"/>
      <c r="C58" s="149"/>
      <c r="D58" s="149"/>
      <c r="E58" s="149"/>
      <c r="F58" s="31"/>
      <c r="G58" s="31"/>
      <c r="H58" s="142"/>
      <c r="I58" s="142"/>
      <c r="J58" s="142"/>
      <c r="K58" s="32"/>
    </row>
    <row r="59" spans="1:11" s="42" customFormat="1" ht="11.25" customHeight="1">
      <c r="A59" s="36" t="s">
        <v>46</v>
      </c>
      <c r="B59" s="37"/>
      <c r="C59" s="150">
        <v>190.09</v>
      </c>
      <c r="D59" s="150">
        <v>183.29000000000002</v>
      </c>
      <c r="E59" s="150">
        <v>196</v>
      </c>
      <c r="F59" s="39">
        <v>106.93436630476293</v>
      </c>
      <c r="G59" s="40"/>
      <c r="H59" s="143">
        <v>69.536</v>
      </c>
      <c r="I59" s="144">
        <v>70.836</v>
      </c>
      <c r="J59" s="144">
        <v>72.15</v>
      </c>
      <c r="K59" s="41">
        <v>101.85498898864985</v>
      </c>
    </row>
    <row r="60" spans="1:11" s="33" customFormat="1" ht="11.25" customHeight="1">
      <c r="A60" s="35"/>
      <c r="B60" s="29"/>
      <c r="C60" s="149"/>
      <c r="D60" s="149"/>
      <c r="E60" s="149"/>
      <c r="F60" s="31"/>
      <c r="G60" s="31"/>
      <c r="H60" s="142"/>
      <c r="I60" s="142"/>
      <c r="J60" s="142"/>
      <c r="K60" s="32"/>
    </row>
    <row r="61" spans="1:11" s="33" customFormat="1" ht="11.25" customHeight="1">
      <c r="A61" s="35" t="s">
        <v>47</v>
      </c>
      <c r="B61" s="29"/>
      <c r="C61" s="149">
        <v>1</v>
      </c>
      <c r="D61" s="149"/>
      <c r="E61" s="149"/>
      <c r="F61" s="31"/>
      <c r="G61" s="31"/>
      <c r="H61" s="142">
        <v>0.075</v>
      </c>
      <c r="I61" s="142"/>
      <c r="J61" s="142"/>
      <c r="K61" s="32"/>
    </row>
    <row r="62" spans="1:11" s="33" customFormat="1" ht="11.25" customHeight="1">
      <c r="A62" s="35" t="s">
        <v>48</v>
      </c>
      <c r="B62" s="29"/>
      <c r="C62" s="149"/>
      <c r="D62" s="149"/>
      <c r="E62" s="149"/>
      <c r="F62" s="31"/>
      <c r="G62" s="31"/>
      <c r="H62" s="142"/>
      <c r="I62" s="142"/>
      <c r="J62" s="142"/>
      <c r="K62" s="32"/>
    </row>
    <row r="63" spans="1:11" s="33" customFormat="1" ht="11.25" customHeight="1">
      <c r="A63" s="35" t="s">
        <v>49</v>
      </c>
      <c r="B63" s="29"/>
      <c r="C63" s="149">
        <v>3</v>
      </c>
      <c r="D63" s="149">
        <v>3</v>
      </c>
      <c r="E63" s="149">
        <v>3</v>
      </c>
      <c r="F63" s="31"/>
      <c r="G63" s="31"/>
      <c r="H63" s="142">
        <v>0.225</v>
      </c>
      <c r="I63" s="142">
        <v>0.225</v>
      </c>
      <c r="J63" s="142">
        <v>0.225</v>
      </c>
      <c r="K63" s="32"/>
    </row>
    <row r="64" spans="1:11" s="42" customFormat="1" ht="11.25" customHeight="1">
      <c r="A64" s="36" t="s">
        <v>50</v>
      </c>
      <c r="B64" s="37"/>
      <c r="C64" s="150">
        <v>4</v>
      </c>
      <c r="D64" s="150">
        <v>3</v>
      </c>
      <c r="E64" s="150">
        <v>3</v>
      </c>
      <c r="F64" s="39">
        <v>100</v>
      </c>
      <c r="G64" s="40"/>
      <c r="H64" s="143">
        <v>0.3</v>
      </c>
      <c r="I64" s="144">
        <v>0.225</v>
      </c>
      <c r="J64" s="144">
        <v>0.225</v>
      </c>
      <c r="K64" s="41">
        <v>100</v>
      </c>
    </row>
    <row r="65" spans="1:11" s="33" customFormat="1" ht="11.25" customHeight="1">
      <c r="A65" s="35"/>
      <c r="B65" s="29"/>
      <c r="C65" s="149"/>
      <c r="D65" s="149"/>
      <c r="E65" s="149"/>
      <c r="F65" s="31"/>
      <c r="G65" s="31"/>
      <c r="H65" s="142"/>
      <c r="I65" s="142"/>
      <c r="J65" s="142"/>
      <c r="K65" s="32"/>
    </row>
    <row r="66" spans="1:11" s="42" customFormat="1" ht="11.25" customHeight="1">
      <c r="A66" s="36" t="s">
        <v>51</v>
      </c>
      <c r="B66" s="37"/>
      <c r="C66" s="150"/>
      <c r="D66" s="150"/>
      <c r="E66" s="150"/>
      <c r="F66" s="39"/>
      <c r="G66" s="40"/>
      <c r="H66" s="143"/>
      <c r="I66" s="144"/>
      <c r="J66" s="144"/>
      <c r="K66" s="41"/>
    </row>
    <row r="67" spans="1:11" s="33" customFormat="1" ht="11.25" customHeight="1">
      <c r="A67" s="35"/>
      <c r="B67" s="29"/>
      <c r="C67" s="149"/>
      <c r="D67" s="149"/>
      <c r="E67" s="149"/>
      <c r="F67" s="31"/>
      <c r="G67" s="31"/>
      <c r="H67" s="142"/>
      <c r="I67" s="142"/>
      <c r="J67" s="142"/>
      <c r="K67" s="32"/>
    </row>
    <row r="68" spans="1:11" s="33" customFormat="1" ht="11.25" customHeight="1">
      <c r="A68" s="35" t="s">
        <v>52</v>
      </c>
      <c r="B68" s="29"/>
      <c r="C68" s="149"/>
      <c r="D68" s="149"/>
      <c r="E68" s="149"/>
      <c r="F68" s="31"/>
      <c r="G68" s="31"/>
      <c r="H68" s="142"/>
      <c r="I68" s="142"/>
      <c r="J68" s="142"/>
      <c r="K68" s="32"/>
    </row>
    <row r="69" spans="1:11" s="33" customFormat="1" ht="11.25" customHeight="1">
      <c r="A69" s="35" t="s">
        <v>53</v>
      </c>
      <c r="B69" s="29"/>
      <c r="C69" s="149"/>
      <c r="D69" s="149"/>
      <c r="E69" s="149"/>
      <c r="F69" s="31"/>
      <c r="G69" s="31"/>
      <c r="H69" s="142"/>
      <c r="I69" s="142"/>
      <c r="J69" s="142"/>
      <c r="K69" s="32"/>
    </row>
    <row r="70" spans="1:11" s="42" customFormat="1" ht="11.25" customHeight="1">
      <c r="A70" s="36" t="s">
        <v>54</v>
      </c>
      <c r="B70" s="37"/>
      <c r="C70" s="150"/>
      <c r="D70" s="150"/>
      <c r="E70" s="150"/>
      <c r="F70" s="39"/>
      <c r="G70" s="40"/>
      <c r="H70" s="143"/>
      <c r="I70" s="144"/>
      <c r="J70" s="144"/>
      <c r="K70" s="41"/>
    </row>
    <row r="71" spans="1:11" s="33" customFormat="1" ht="11.25" customHeight="1">
      <c r="A71" s="35"/>
      <c r="B71" s="29"/>
      <c r="C71" s="149"/>
      <c r="D71" s="149"/>
      <c r="E71" s="149"/>
      <c r="F71" s="31"/>
      <c r="G71" s="31"/>
      <c r="H71" s="142"/>
      <c r="I71" s="142"/>
      <c r="J71" s="142"/>
      <c r="K71" s="32"/>
    </row>
    <row r="72" spans="1:11" s="33" customFormat="1" ht="11.25" customHeight="1">
      <c r="A72" s="35" t="s">
        <v>55</v>
      </c>
      <c r="B72" s="29"/>
      <c r="C72" s="149"/>
      <c r="D72" s="149"/>
      <c r="E72" s="149"/>
      <c r="F72" s="31"/>
      <c r="G72" s="31"/>
      <c r="H72" s="142"/>
      <c r="I72" s="142"/>
      <c r="J72" s="142"/>
      <c r="K72" s="32"/>
    </row>
    <row r="73" spans="1:11" s="33" customFormat="1" ht="11.25" customHeight="1">
      <c r="A73" s="35" t="s">
        <v>56</v>
      </c>
      <c r="B73" s="29"/>
      <c r="C73" s="149"/>
      <c r="D73" s="149"/>
      <c r="E73" s="149"/>
      <c r="F73" s="31"/>
      <c r="G73" s="31"/>
      <c r="H73" s="142"/>
      <c r="I73" s="142"/>
      <c r="J73" s="142"/>
      <c r="K73" s="32"/>
    </row>
    <row r="74" spans="1:11" s="33" customFormat="1" ht="11.25" customHeight="1">
      <c r="A74" s="35" t="s">
        <v>57</v>
      </c>
      <c r="B74" s="29"/>
      <c r="C74" s="149"/>
      <c r="D74" s="149"/>
      <c r="E74" s="149"/>
      <c r="F74" s="31"/>
      <c r="G74" s="31"/>
      <c r="H74" s="142"/>
      <c r="I74" s="142"/>
      <c r="J74" s="142"/>
      <c r="K74" s="32"/>
    </row>
    <row r="75" spans="1:11" s="33" customFormat="1" ht="11.25" customHeight="1">
      <c r="A75" s="35" t="s">
        <v>58</v>
      </c>
      <c r="B75" s="29"/>
      <c r="C75" s="149">
        <v>1</v>
      </c>
      <c r="D75" s="149">
        <v>1</v>
      </c>
      <c r="E75" s="149"/>
      <c r="F75" s="31"/>
      <c r="G75" s="31"/>
      <c r="H75" s="142">
        <v>0.025</v>
      </c>
      <c r="I75" s="142">
        <v>0.025</v>
      </c>
      <c r="J75" s="142"/>
      <c r="K75" s="32"/>
    </row>
    <row r="76" spans="1:11" s="33" customFormat="1" ht="11.25" customHeight="1">
      <c r="A76" s="35" t="s">
        <v>59</v>
      </c>
      <c r="B76" s="29"/>
      <c r="C76" s="149"/>
      <c r="D76" s="149"/>
      <c r="E76" s="149"/>
      <c r="F76" s="31"/>
      <c r="G76" s="31"/>
      <c r="H76" s="142"/>
      <c r="I76" s="142"/>
      <c r="J76" s="142"/>
      <c r="K76" s="32"/>
    </row>
    <row r="77" spans="1:11" s="33" customFormat="1" ht="11.25" customHeight="1">
      <c r="A77" s="35" t="s">
        <v>60</v>
      </c>
      <c r="B77" s="29"/>
      <c r="C77" s="149">
        <v>1.29</v>
      </c>
      <c r="D77" s="149">
        <v>1</v>
      </c>
      <c r="E77" s="149">
        <v>1</v>
      </c>
      <c r="F77" s="31"/>
      <c r="G77" s="31"/>
      <c r="H77" s="142">
        <v>0.206</v>
      </c>
      <c r="I77" s="142">
        <v>0.206</v>
      </c>
      <c r="J77" s="142">
        <v>0.171</v>
      </c>
      <c r="K77" s="32"/>
    </row>
    <row r="78" spans="1:11" s="33" customFormat="1" ht="11.25" customHeight="1">
      <c r="A78" s="35" t="s">
        <v>61</v>
      </c>
      <c r="B78" s="29"/>
      <c r="C78" s="149"/>
      <c r="D78" s="149"/>
      <c r="E78" s="149"/>
      <c r="F78" s="31"/>
      <c r="G78" s="31"/>
      <c r="H78" s="142"/>
      <c r="I78" s="142"/>
      <c r="J78" s="142"/>
      <c r="K78" s="32"/>
    </row>
    <row r="79" spans="1:11" s="33" customFormat="1" ht="11.25" customHeight="1">
      <c r="A79" s="35" t="s">
        <v>62</v>
      </c>
      <c r="B79" s="29"/>
      <c r="C79" s="149"/>
      <c r="D79" s="149"/>
      <c r="E79" s="149"/>
      <c r="F79" s="31"/>
      <c r="G79" s="31"/>
      <c r="H79" s="142"/>
      <c r="I79" s="142"/>
      <c r="J79" s="142"/>
      <c r="K79" s="32"/>
    </row>
    <row r="80" spans="1:11" s="42" customFormat="1" ht="11.25" customHeight="1">
      <c r="A80" s="43" t="s">
        <v>63</v>
      </c>
      <c r="B80" s="37"/>
      <c r="C80" s="150">
        <v>2.29</v>
      </c>
      <c r="D80" s="150">
        <v>2</v>
      </c>
      <c r="E80" s="150">
        <v>1</v>
      </c>
      <c r="F80" s="39">
        <v>50</v>
      </c>
      <c r="G80" s="40"/>
      <c r="H80" s="143">
        <v>0.23099999999999998</v>
      </c>
      <c r="I80" s="144">
        <v>0.23099999999999998</v>
      </c>
      <c r="J80" s="144">
        <v>0.171</v>
      </c>
      <c r="K80" s="41">
        <v>74.02597402597404</v>
      </c>
    </row>
    <row r="81" spans="1:11" s="33" customFormat="1" ht="11.25" customHeight="1">
      <c r="A81" s="35"/>
      <c r="B81" s="29"/>
      <c r="C81" s="149"/>
      <c r="D81" s="149"/>
      <c r="E81" s="149"/>
      <c r="F81" s="31"/>
      <c r="G81" s="31"/>
      <c r="H81" s="142"/>
      <c r="I81" s="142"/>
      <c r="J81" s="142"/>
      <c r="K81" s="32"/>
    </row>
    <row r="82" spans="1:11" s="33" customFormat="1" ht="11.25" customHeight="1">
      <c r="A82" s="35" t="s">
        <v>64</v>
      </c>
      <c r="B82" s="29"/>
      <c r="C82" s="149"/>
      <c r="D82" s="149"/>
      <c r="E82" s="149"/>
      <c r="F82" s="31"/>
      <c r="G82" s="31"/>
      <c r="H82" s="142"/>
      <c r="I82" s="142"/>
      <c r="J82" s="142"/>
      <c r="K82" s="32"/>
    </row>
    <row r="83" spans="1:11" s="33" customFormat="1" ht="11.25" customHeight="1">
      <c r="A83" s="35" t="s">
        <v>65</v>
      </c>
      <c r="B83" s="29"/>
      <c r="C83" s="149">
        <v>0.8</v>
      </c>
      <c r="D83" s="149"/>
      <c r="E83" s="149"/>
      <c r="F83" s="31"/>
      <c r="G83" s="31"/>
      <c r="H83" s="142">
        <v>0.056</v>
      </c>
      <c r="I83" s="142"/>
      <c r="J83" s="142"/>
      <c r="K83" s="32"/>
    </row>
    <row r="84" spans="1:11" s="42" customFormat="1" ht="11.25" customHeight="1">
      <c r="A84" s="36" t="s">
        <v>66</v>
      </c>
      <c r="B84" s="37"/>
      <c r="C84" s="150">
        <v>0.8</v>
      </c>
      <c r="D84" s="150"/>
      <c r="E84" s="150"/>
      <c r="F84" s="39"/>
      <c r="G84" s="40"/>
      <c r="H84" s="143">
        <v>0.056</v>
      </c>
      <c r="I84" s="144"/>
      <c r="J84" s="144"/>
      <c r="K84" s="41"/>
    </row>
    <row r="85" spans="1:11" s="33" customFormat="1" ht="11.25" customHeight="1" thickBot="1">
      <c r="A85" s="35"/>
      <c r="B85" s="29"/>
      <c r="C85" s="149"/>
      <c r="D85" s="149"/>
      <c r="E85" s="149"/>
      <c r="F85" s="31"/>
      <c r="G85" s="31"/>
      <c r="H85" s="142"/>
      <c r="I85" s="142"/>
      <c r="J85" s="142"/>
      <c r="K85" s="32"/>
    </row>
    <row r="86" spans="1:11" s="33" customFormat="1" ht="11.25" customHeight="1">
      <c r="A86" s="47"/>
      <c r="B86" s="48"/>
      <c r="C86" s="152"/>
      <c r="D86" s="152"/>
      <c r="E86" s="152"/>
      <c r="F86" s="50"/>
      <c r="G86" s="31"/>
      <c r="H86" s="145"/>
      <c r="I86" s="146"/>
      <c r="J86" s="146"/>
      <c r="K86" s="50"/>
    </row>
    <row r="87" spans="1:11" s="42" customFormat="1" ht="11.25" customHeight="1">
      <c r="A87" s="51" t="s">
        <v>67</v>
      </c>
      <c r="B87" s="52"/>
      <c r="C87" s="153">
        <v>449.74</v>
      </c>
      <c r="D87" s="153">
        <v>419.85</v>
      </c>
      <c r="E87" s="153">
        <v>431.66999999999996</v>
      </c>
      <c r="F87" s="54">
        <f>IF(D87&gt;0,100*E87/D87,0)</f>
        <v>102.81529117541977</v>
      </c>
      <c r="G87" s="40"/>
      <c r="H87" s="147">
        <v>144.05200000000002</v>
      </c>
      <c r="I87" s="148">
        <v>144.117</v>
      </c>
      <c r="J87" s="148">
        <v>145.9912</v>
      </c>
      <c r="K87" s="54">
        <f>IF(I87&gt;0,100*J87/I87,0)</f>
        <v>101.30047114497249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54" useFirstPageNumber="1" horizontalDpi="600" verticalDpi="600" orientation="portrait" paperSize="9" scale="72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2"/>
  <dimension ref="A1:K625"/>
  <sheetViews>
    <sheetView view="pageBreakPreview" zoomScale="88" zoomScaleSheetLayoutView="88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6" t="s">
        <v>0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</row>
    <row r="2" spans="1:11" s="1" customFormat="1" ht="11.25" customHeight="1">
      <c r="A2" s="3" t="s">
        <v>70</v>
      </c>
      <c r="B2" s="4"/>
      <c r="C2" s="4"/>
      <c r="D2" s="4"/>
      <c r="E2" s="5"/>
      <c r="F2" s="4"/>
      <c r="G2" s="4"/>
      <c r="H2" s="4"/>
      <c r="I2" s="6"/>
      <c r="J2" s="187" t="s">
        <v>69</v>
      </c>
      <c r="K2" s="187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8" t="s">
        <v>2</v>
      </c>
      <c r="D4" s="189"/>
      <c r="E4" s="189"/>
      <c r="F4" s="190"/>
      <c r="G4" s="9"/>
      <c r="H4" s="191" t="s">
        <v>3</v>
      </c>
      <c r="I4" s="192"/>
      <c r="J4" s="192"/>
      <c r="K4" s="193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2017</v>
      </c>
      <c r="D6" s="16">
        <f>E6-1</f>
        <v>2018</v>
      </c>
      <c r="E6" s="16">
        <v>2019</v>
      </c>
      <c r="F6" s="17">
        <f>E6</f>
        <v>2019</v>
      </c>
      <c r="G6" s="18"/>
      <c r="H6" s="15">
        <f>J6-2</f>
        <v>2017</v>
      </c>
      <c r="I6" s="16">
        <f>J6-1</f>
        <v>2018</v>
      </c>
      <c r="J6" s="16">
        <v>2019</v>
      </c>
      <c r="K6" s="17">
        <f>J6</f>
        <v>2019</v>
      </c>
    </row>
    <row r="7" spans="1:11" s="10" customFormat="1" ht="11.25" customHeight="1" thickBot="1">
      <c r="A7" s="19"/>
      <c r="B7" s="8"/>
      <c r="C7" s="20" t="s">
        <v>309</v>
      </c>
      <c r="D7" s="21" t="s">
        <v>6</v>
      </c>
      <c r="E7" s="21">
        <v>3</v>
      </c>
      <c r="F7" s="22" t="str">
        <f>CONCATENATE(D6,"=100")</f>
        <v>2018=100</v>
      </c>
      <c r="G7" s="23"/>
      <c r="H7" s="20" t="s">
        <v>309</v>
      </c>
      <c r="I7" s="21" t="s">
        <v>6</v>
      </c>
      <c r="J7" s="21">
        <v>6</v>
      </c>
      <c r="K7" s="22" t="str">
        <f>CONCATENATE(I6,"=100")</f>
        <v>2018=100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2"/>
      <c r="I9" s="142"/>
      <c r="J9" s="142"/>
      <c r="K9" s="32"/>
    </row>
    <row r="10" spans="1:11" s="33" customFormat="1" ht="11.25" customHeight="1">
      <c r="A10" s="35" t="s">
        <v>8</v>
      </c>
      <c r="B10" s="29"/>
      <c r="C10" s="30"/>
      <c r="D10" s="30">
        <v>20</v>
      </c>
      <c r="E10" s="30"/>
      <c r="F10" s="31"/>
      <c r="G10" s="31"/>
      <c r="H10" s="142"/>
      <c r="I10" s="142">
        <v>0.047</v>
      </c>
      <c r="J10" s="142"/>
      <c r="K10" s="32"/>
    </row>
    <row r="11" spans="1:11" s="33" customFormat="1" ht="11.25" customHeight="1">
      <c r="A11" s="28" t="s">
        <v>9</v>
      </c>
      <c r="B11" s="29"/>
      <c r="C11" s="30"/>
      <c r="D11" s="30">
        <v>20</v>
      </c>
      <c r="E11" s="30"/>
      <c r="F11" s="31"/>
      <c r="G11" s="31"/>
      <c r="H11" s="142"/>
      <c r="I11" s="142">
        <v>0.04</v>
      </c>
      <c r="J11" s="142"/>
      <c r="K11" s="32"/>
    </row>
    <row r="12" spans="1:11" s="33" customFormat="1" ht="11.25" customHeight="1">
      <c r="A12" s="35" t="s">
        <v>10</v>
      </c>
      <c r="B12" s="29"/>
      <c r="C12" s="30"/>
      <c r="D12" s="30">
        <v>6</v>
      </c>
      <c r="E12" s="30"/>
      <c r="F12" s="31"/>
      <c r="G12" s="31"/>
      <c r="H12" s="142"/>
      <c r="I12" s="142">
        <v>0.011</v>
      </c>
      <c r="J12" s="142"/>
      <c r="K12" s="32"/>
    </row>
    <row r="13" spans="1:11" s="42" customFormat="1" ht="11.25" customHeight="1">
      <c r="A13" s="36" t="s">
        <v>11</v>
      </c>
      <c r="B13" s="37"/>
      <c r="C13" s="38"/>
      <c r="D13" s="38">
        <v>46</v>
      </c>
      <c r="E13" s="38"/>
      <c r="F13" s="39"/>
      <c r="G13" s="40"/>
      <c r="H13" s="143"/>
      <c r="I13" s="144">
        <v>0.09799999999999999</v>
      </c>
      <c r="J13" s="144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2"/>
      <c r="I14" s="142"/>
      <c r="J14" s="142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3"/>
      <c r="I15" s="144"/>
      <c r="J15" s="144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2"/>
      <c r="I16" s="142"/>
      <c r="J16" s="142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43"/>
      <c r="I17" s="144"/>
      <c r="J17" s="144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2"/>
      <c r="I18" s="142"/>
      <c r="J18" s="142"/>
      <c r="K18" s="32"/>
    </row>
    <row r="19" spans="1:11" s="33" customFormat="1" ht="11.25" customHeight="1">
      <c r="A19" s="28" t="s">
        <v>14</v>
      </c>
      <c r="B19" s="29"/>
      <c r="C19" s="30">
        <v>6</v>
      </c>
      <c r="D19" s="30"/>
      <c r="E19" s="30"/>
      <c r="F19" s="31"/>
      <c r="G19" s="31"/>
      <c r="H19" s="142">
        <v>0.022</v>
      </c>
      <c r="I19" s="142"/>
      <c r="J19" s="142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2"/>
      <c r="I20" s="142"/>
      <c r="J20" s="142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2"/>
      <c r="I21" s="142"/>
      <c r="J21" s="142"/>
      <c r="K21" s="32"/>
    </row>
    <row r="22" spans="1:11" s="42" customFormat="1" ht="11.25" customHeight="1">
      <c r="A22" s="36" t="s">
        <v>17</v>
      </c>
      <c r="B22" s="37"/>
      <c r="C22" s="38">
        <v>6</v>
      </c>
      <c r="D22" s="38"/>
      <c r="E22" s="38"/>
      <c r="F22" s="39"/>
      <c r="G22" s="40"/>
      <c r="H22" s="143">
        <v>0.022</v>
      </c>
      <c r="I22" s="144"/>
      <c r="J22" s="144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2"/>
      <c r="I23" s="142"/>
      <c r="J23" s="142"/>
      <c r="K23" s="32"/>
    </row>
    <row r="24" spans="1:11" s="42" customFormat="1" ht="11.25" customHeight="1">
      <c r="A24" s="36" t="s">
        <v>18</v>
      </c>
      <c r="B24" s="37"/>
      <c r="C24" s="38">
        <v>1150</v>
      </c>
      <c r="D24" s="38">
        <v>831</v>
      </c>
      <c r="E24" s="38">
        <v>349</v>
      </c>
      <c r="F24" s="39">
        <v>41.997593261131165</v>
      </c>
      <c r="G24" s="40"/>
      <c r="H24" s="143">
        <v>4.162</v>
      </c>
      <c r="I24" s="144">
        <v>3.036</v>
      </c>
      <c r="J24" s="144">
        <v>1.008</v>
      </c>
      <c r="K24" s="41">
        <v>33.201581027667984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2"/>
      <c r="I25" s="142"/>
      <c r="J25" s="142"/>
      <c r="K25" s="32"/>
    </row>
    <row r="26" spans="1:11" s="42" customFormat="1" ht="11.25" customHeight="1">
      <c r="A26" s="36" t="s">
        <v>19</v>
      </c>
      <c r="B26" s="37"/>
      <c r="C26" s="38">
        <v>44</v>
      </c>
      <c r="D26" s="38">
        <v>50</v>
      </c>
      <c r="E26" s="38">
        <v>50</v>
      </c>
      <c r="F26" s="39">
        <v>100</v>
      </c>
      <c r="G26" s="40"/>
      <c r="H26" s="143">
        <v>0.223</v>
      </c>
      <c r="I26" s="144">
        <v>0.24</v>
      </c>
      <c r="J26" s="144">
        <v>0.2</v>
      </c>
      <c r="K26" s="41">
        <v>83.33333333333334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2"/>
      <c r="I27" s="142"/>
      <c r="J27" s="142"/>
      <c r="K27" s="32"/>
    </row>
    <row r="28" spans="1:11" s="33" customFormat="1" ht="11.25" customHeight="1">
      <c r="A28" s="35" t="s">
        <v>20</v>
      </c>
      <c r="B28" s="29"/>
      <c r="C28" s="30">
        <v>6061</v>
      </c>
      <c r="D28" s="30">
        <v>5831</v>
      </c>
      <c r="E28" s="30">
        <v>2774</v>
      </c>
      <c r="F28" s="31"/>
      <c r="G28" s="31"/>
      <c r="H28" s="142">
        <v>18.742</v>
      </c>
      <c r="I28" s="142">
        <v>22.313</v>
      </c>
      <c r="J28" s="142">
        <v>7.644</v>
      </c>
      <c r="K28" s="32"/>
    </row>
    <row r="29" spans="1:11" s="33" customFormat="1" ht="11.25" customHeight="1">
      <c r="A29" s="35" t="s">
        <v>21</v>
      </c>
      <c r="B29" s="29"/>
      <c r="C29" s="30">
        <v>2151</v>
      </c>
      <c r="D29" s="30">
        <v>1854</v>
      </c>
      <c r="E29" s="30">
        <v>1491</v>
      </c>
      <c r="F29" s="31"/>
      <c r="G29" s="31"/>
      <c r="H29" s="142">
        <v>1.305</v>
      </c>
      <c r="I29" s="142">
        <v>2.486</v>
      </c>
      <c r="J29" s="142">
        <v>1.958</v>
      </c>
      <c r="K29" s="32"/>
    </row>
    <row r="30" spans="1:11" s="33" customFormat="1" ht="11.25" customHeight="1">
      <c r="A30" s="35" t="s">
        <v>22</v>
      </c>
      <c r="B30" s="29"/>
      <c r="C30" s="30">
        <v>117340</v>
      </c>
      <c r="D30" s="30">
        <v>102510</v>
      </c>
      <c r="E30" s="30">
        <v>73586</v>
      </c>
      <c r="F30" s="31"/>
      <c r="G30" s="31"/>
      <c r="H30" s="142">
        <v>217.438</v>
      </c>
      <c r="I30" s="142">
        <v>207.966</v>
      </c>
      <c r="J30" s="142">
        <v>155.086</v>
      </c>
      <c r="K30" s="32"/>
    </row>
    <row r="31" spans="1:11" s="42" customFormat="1" ht="11.25" customHeight="1">
      <c r="A31" s="43" t="s">
        <v>23</v>
      </c>
      <c r="B31" s="37"/>
      <c r="C31" s="38">
        <v>125552</v>
      </c>
      <c r="D31" s="38">
        <v>110195</v>
      </c>
      <c r="E31" s="38">
        <v>77851</v>
      </c>
      <c r="F31" s="39">
        <v>70.64839602522801</v>
      </c>
      <c r="G31" s="40"/>
      <c r="H31" s="143">
        <v>237.48499999999999</v>
      </c>
      <c r="I31" s="144">
        <v>232.76500000000001</v>
      </c>
      <c r="J31" s="144">
        <v>164.68800000000002</v>
      </c>
      <c r="K31" s="41">
        <v>70.7529052907439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2"/>
      <c r="I32" s="142"/>
      <c r="J32" s="142"/>
      <c r="K32" s="32"/>
    </row>
    <row r="33" spans="1:11" s="33" customFormat="1" ht="11.25" customHeight="1">
      <c r="A33" s="35" t="s">
        <v>24</v>
      </c>
      <c r="B33" s="29"/>
      <c r="C33" s="30">
        <v>64</v>
      </c>
      <c r="D33" s="30">
        <v>80</v>
      </c>
      <c r="E33" s="30">
        <v>56</v>
      </c>
      <c r="F33" s="31"/>
      <c r="G33" s="31"/>
      <c r="H33" s="142">
        <v>0.213</v>
      </c>
      <c r="I33" s="142">
        <v>0.27</v>
      </c>
      <c r="J33" s="142">
        <v>0.24</v>
      </c>
      <c r="K33" s="32"/>
    </row>
    <row r="34" spans="1:11" s="33" customFormat="1" ht="11.25" customHeight="1">
      <c r="A34" s="35" t="s">
        <v>25</v>
      </c>
      <c r="B34" s="29"/>
      <c r="C34" s="30">
        <v>51</v>
      </c>
      <c r="D34" s="30">
        <v>33</v>
      </c>
      <c r="E34" s="30"/>
      <c r="F34" s="31"/>
      <c r="G34" s="31"/>
      <c r="H34" s="142">
        <v>0.082</v>
      </c>
      <c r="I34" s="142">
        <v>0.13</v>
      </c>
      <c r="J34" s="142"/>
      <c r="K34" s="32"/>
    </row>
    <row r="35" spans="1:11" s="33" customFormat="1" ht="11.25" customHeight="1">
      <c r="A35" s="35" t="s">
        <v>26</v>
      </c>
      <c r="B35" s="29"/>
      <c r="C35" s="30">
        <v>201</v>
      </c>
      <c r="D35" s="30">
        <v>100</v>
      </c>
      <c r="E35" s="30">
        <v>100</v>
      </c>
      <c r="F35" s="31"/>
      <c r="G35" s="31"/>
      <c r="H35" s="142">
        <v>0.763</v>
      </c>
      <c r="I35" s="142">
        <v>0.44</v>
      </c>
      <c r="J35" s="142">
        <v>0.3</v>
      </c>
      <c r="K35" s="32"/>
    </row>
    <row r="36" spans="1:11" s="33" customFormat="1" ht="11.25" customHeight="1">
      <c r="A36" s="35" t="s">
        <v>27</v>
      </c>
      <c r="B36" s="29"/>
      <c r="C36" s="30">
        <v>9</v>
      </c>
      <c r="D36" s="30">
        <v>9</v>
      </c>
      <c r="E36" s="30">
        <v>15</v>
      </c>
      <c r="F36" s="31"/>
      <c r="G36" s="31"/>
      <c r="H36" s="142">
        <v>0.038</v>
      </c>
      <c r="I36" s="142">
        <v>0.044</v>
      </c>
      <c r="J36" s="142">
        <v>0.017</v>
      </c>
      <c r="K36" s="32"/>
    </row>
    <row r="37" spans="1:11" s="42" customFormat="1" ht="11.25" customHeight="1">
      <c r="A37" s="36" t="s">
        <v>28</v>
      </c>
      <c r="B37" s="37"/>
      <c r="C37" s="38">
        <v>325</v>
      </c>
      <c r="D37" s="38">
        <v>222</v>
      </c>
      <c r="E37" s="38">
        <v>171</v>
      </c>
      <c r="F37" s="39">
        <v>77.02702702702703</v>
      </c>
      <c r="G37" s="40"/>
      <c r="H37" s="143">
        <v>1.096</v>
      </c>
      <c r="I37" s="144">
        <v>0.8840000000000001</v>
      </c>
      <c r="J37" s="144">
        <v>0.557</v>
      </c>
      <c r="K37" s="41">
        <v>63.00904977375565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2"/>
      <c r="I38" s="142"/>
      <c r="J38" s="142"/>
      <c r="K38" s="32"/>
    </row>
    <row r="39" spans="1:11" s="42" customFormat="1" ht="11.25" customHeight="1">
      <c r="A39" s="36" t="s">
        <v>29</v>
      </c>
      <c r="B39" s="37"/>
      <c r="C39" s="38">
        <v>5</v>
      </c>
      <c r="D39" s="38">
        <v>5</v>
      </c>
      <c r="E39" s="38"/>
      <c r="F39" s="39"/>
      <c r="G39" s="40"/>
      <c r="H39" s="143">
        <v>0.008</v>
      </c>
      <c r="I39" s="144">
        <v>0.008</v>
      </c>
      <c r="J39" s="144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2"/>
      <c r="I40" s="142"/>
      <c r="J40" s="142"/>
      <c r="K40" s="32"/>
    </row>
    <row r="41" spans="1:11" s="33" customFormat="1" ht="11.25" customHeight="1">
      <c r="A41" s="28" t="s">
        <v>30</v>
      </c>
      <c r="B41" s="29"/>
      <c r="C41" s="30">
        <v>99</v>
      </c>
      <c r="D41" s="30">
        <v>66</v>
      </c>
      <c r="E41" s="30"/>
      <c r="F41" s="31"/>
      <c r="G41" s="31"/>
      <c r="H41" s="142">
        <v>0.342</v>
      </c>
      <c r="I41" s="142">
        <v>0.3</v>
      </c>
      <c r="J41" s="142"/>
      <c r="K41" s="32"/>
    </row>
    <row r="42" spans="1:11" s="33" customFormat="1" ht="11.25" customHeight="1">
      <c r="A42" s="35" t="s">
        <v>31</v>
      </c>
      <c r="B42" s="29"/>
      <c r="C42" s="30">
        <v>1185</v>
      </c>
      <c r="D42" s="30">
        <v>624</v>
      </c>
      <c r="E42" s="30">
        <v>649</v>
      </c>
      <c r="F42" s="31"/>
      <c r="G42" s="31"/>
      <c r="H42" s="142">
        <v>2.095</v>
      </c>
      <c r="I42" s="142">
        <v>2.167</v>
      </c>
      <c r="J42" s="142">
        <v>2.034</v>
      </c>
      <c r="K42" s="32"/>
    </row>
    <row r="43" spans="1:11" s="33" customFormat="1" ht="11.25" customHeight="1">
      <c r="A43" s="35" t="s">
        <v>32</v>
      </c>
      <c r="B43" s="29"/>
      <c r="C43" s="30">
        <v>1255</v>
      </c>
      <c r="D43" s="30">
        <v>1041</v>
      </c>
      <c r="E43" s="30">
        <v>260</v>
      </c>
      <c r="F43" s="31"/>
      <c r="G43" s="31"/>
      <c r="H43" s="142">
        <v>3.226</v>
      </c>
      <c r="I43" s="142">
        <v>6.233</v>
      </c>
      <c r="J43" s="142">
        <v>1.334</v>
      </c>
      <c r="K43" s="32"/>
    </row>
    <row r="44" spans="1:11" s="33" customFormat="1" ht="11.25" customHeight="1">
      <c r="A44" s="35" t="s">
        <v>33</v>
      </c>
      <c r="B44" s="29"/>
      <c r="C44" s="30">
        <v>810</v>
      </c>
      <c r="D44" s="30">
        <v>417</v>
      </c>
      <c r="E44" s="30">
        <v>339</v>
      </c>
      <c r="F44" s="31"/>
      <c r="G44" s="31"/>
      <c r="H44" s="142">
        <v>1.735</v>
      </c>
      <c r="I44" s="142">
        <v>2.17</v>
      </c>
      <c r="J44" s="142">
        <v>1.34</v>
      </c>
      <c r="K44" s="32"/>
    </row>
    <row r="45" spans="1:11" s="33" customFormat="1" ht="11.25" customHeight="1">
      <c r="A45" s="35" t="s">
        <v>34</v>
      </c>
      <c r="B45" s="29"/>
      <c r="C45" s="30">
        <v>349</v>
      </c>
      <c r="D45" s="30">
        <v>155</v>
      </c>
      <c r="E45" s="30">
        <v>93</v>
      </c>
      <c r="F45" s="31"/>
      <c r="G45" s="31"/>
      <c r="H45" s="142">
        <v>0.679</v>
      </c>
      <c r="I45" s="142">
        <v>0.623</v>
      </c>
      <c r="J45" s="142">
        <v>0.241</v>
      </c>
      <c r="K45" s="32"/>
    </row>
    <row r="46" spans="1:11" s="33" customFormat="1" ht="11.25" customHeight="1">
      <c r="A46" s="35" t="s">
        <v>35</v>
      </c>
      <c r="B46" s="29"/>
      <c r="C46" s="30">
        <v>129</v>
      </c>
      <c r="D46" s="30">
        <v>52</v>
      </c>
      <c r="E46" s="30">
        <v>68</v>
      </c>
      <c r="F46" s="31"/>
      <c r="G46" s="31"/>
      <c r="H46" s="142">
        <v>0.301</v>
      </c>
      <c r="I46" s="142">
        <v>0.173</v>
      </c>
      <c r="J46" s="142">
        <v>0.178</v>
      </c>
      <c r="K46" s="32"/>
    </row>
    <row r="47" spans="1:11" s="33" customFormat="1" ht="11.25" customHeight="1">
      <c r="A47" s="35" t="s">
        <v>36</v>
      </c>
      <c r="B47" s="29"/>
      <c r="C47" s="30">
        <v>454</v>
      </c>
      <c r="D47" s="30">
        <v>141</v>
      </c>
      <c r="E47" s="30">
        <v>102</v>
      </c>
      <c r="F47" s="31"/>
      <c r="G47" s="31"/>
      <c r="H47" s="142">
        <v>0.453</v>
      </c>
      <c r="I47" s="142">
        <v>0.382</v>
      </c>
      <c r="J47" s="142">
        <v>0.361</v>
      </c>
      <c r="K47" s="32"/>
    </row>
    <row r="48" spans="1:11" s="33" customFormat="1" ht="11.25" customHeight="1">
      <c r="A48" s="35" t="s">
        <v>37</v>
      </c>
      <c r="B48" s="29"/>
      <c r="C48" s="30">
        <v>3143</v>
      </c>
      <c r="D48" s="30">
        <v>2012</v>
      </c>
      <c r="E48" s="30">
        <v>1243</v>
      </c>
      <c r="F48" s="31"/>
      <c r="G48" s="31"/>
      <c r="H48" s="142">
        <v>8.318</v>
      </c>
      <c r="I48" s="142">
        <v>7.807</v>
      </c>
      <c r="J48" s="142">
        <v>3.914</v>
      </c>
      <c r="K48" s="32"/>
    </row>
    <row r="49" spans="1:11" s="33" customFormat="1" ht="11.25" customHeight="1">
      <c r="A49" s="35" t="s">
        <v>38</v>
      </c>
      <c r="B49" s="29"/>
      <c r="C49" s="30">
        <v>640</v>
      </c>
      <c r="D49" s="30">
        <v>422</v>
      </c>
      <c r="E49" s="30">
        <v>238</v>
      </c>
      <c r="F49" s="31"/>
      <c r="G49" s="31"/>
      <c r="H49" s="142">
        <v>1.986</v>
      </c>
      <c r="I49" s="142">
        <v>1.994</v>
      </c>
      <c r="J49" s="142">
        <v>0.721</v>
      </c>
      <c r="K49" s="32"/>
    </row>
    <row r="50" spans="1:11" s="42" customFormat="1" ht="11.25" customHeight="1">
      <c r="A50" s="43" t="s">
        <v>39</v>
      </c>
      <c r="B50" s="37"/>
      <c r="C50" s="38">
        <v>8064</v>
      </c>
      <c r="D50" s="38">
        <v>4930</v>
      </c>
      <c r="E50" s="38">
        <v>2992</v>
      </c>
      <c r="F50" s="39">
        <v>60.689655172413794</v>
      </c>
      <c r="G50" s="40"/>
      <c r="H50" s="143">
        <v>19.135</v>
      </c>
      <c r="I50" s="144">
        <v>21.848999999999997</v>
      </c>
      <c r="J50" s="144">
        <v>10.123</v>
      </c>
      <c r="K50" s="41">
        <v>46.33163989198591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2"/>
      <c r="I51" s="142"/>
      <c r="J51" s="142"/>
      <c r="K51" s="32"/>
    </row>
    <row r="52" spans="1:11" s="42" customFormat="1" ht="11.25" customHeight="1">
      <c r="A52" s="36" t="s">
        <v>40</v>
      </c>
      <c r="B52" s="37"/>
      <c r="C52" s="38">
        <v>429</v>
      </c>
      <c r="D52" s="38">
        <v>402</v>
      </c>
      <c r="E52" s="38">
        <v>402</v>
      </c>
      <c r="F52" s="39">
        <v>100</v>
      </c>
      <c r="G52" s="40"/>
      <c r="H52" s="143">
        <v>0.688</v>
      </c>
      <c r="I52" s="144">
        <v>1.407</v>
      </c>
      <c r="J52" s="144">
        <v>1.407</v>
      </c>
      <c r="K52" s="41">
        <v>99.99999999999999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2"/>
      <c r="I53" s="142"/>
      <c r="J53" s="142"/>
      <c r="K53" s="32"/>
    </row>
    <row r="54" spans="1:11" s="33" customFormat="1" ht="11.25" customHeight="1">
      <c r="A54" s="35" t="s">
        <v>41</v>
      </c>
      <c r="B54" s="29"/>
      <c r="C54" s="30">
        <v>3495</v>
      </c>
      <c r="D54" s="30">
        <v>1624</v>
      </c>
      <c r="E54" s="30">
        <v>274</v>
      </c>
      <c r="F54" s="31"/>
      <c r="G54" s="31"/>
      <c r="H54" s="142">
        <v>22.069</v>
      </c>
      <c r="I54" s="142">
        <v>10.784</v>
      </c>
      <c r="J54" s="142">
        <v>1.944</v>
      </c>
      <c r="K54" s="32"/>
    </row>
    <row r="55" spans="1:11" s="33" customFormat="1" ht="11.25" customHeight="1">
      <c r="A55" s="35" t="s">
        <v>42</v>
      </c>
      <c r="B55" s="29"/>
      <c r="C55" s="30">
        <v>171</v>
      </c>
      <c r="D55" s="30">
        <v>272</v>
      </c>
      <c r="E55" s="30">
        <v>320</v>
      </c>
      <c r="F55" s="31"/>
      <c r="G55" s="31"/>
      <c r="H55" s="142">
        <v>0.437</v>
      </c>
      <c r="I55" s="142">
        <v>0.675</v>
      </c>
      <c r="J55" s="142">
        <v>0.576</v>
      </c>
      <c r="K55" s="32"/>
    </row>
    <row r="56" spans="1:11" s="33" customFormat="1" ht="11.25" customHeight="1">
      <c r="A56" s="35" t="s">
        <v>43</v>
      </c>
      <c r="B56" s="29"/>
      <c r="C56" s="30">
        <v>930</v>
      </c>
      <c r="D56" s="30">
        <v>591.34</v>
      </c>
      <c r="E56" s="30">
        <v>315</v>
      </c>
      <c r="F56" s="31"/>
      <c r="G56" s="31"/>
      <c r="H56" s="142">
        <v>3.297</v>
      </c>
      <c r="I56" s="142">
        <v>1.36</v>
      </c>
      <c r="J56" s="142">
        <v>0.675</v>
      </c>
      <c r="K56" s="32"/>
    </row>
    <row r="57" spans="1:11" s="33" customFormat="1" ht="11.25" customHeight="1">
      <c r="A57" s="35" t="s">
        <v>44</v>
      </c>
      <c r="B57" s="29"/>
      <c r="C57" s="30">
        <v>1508</v>
      </c>
      <c r="D57" s="30">
        <v>917</v>
      </c>
      <c r="E57" s="30">
        <v>193</v>
      </c>
      <c r="F57" s="31"/>
      <c r="G57" s="31"/>
      <c r="H57" s="142">
        <v>1.579</v>
      </c>
      <c r="I57" s="142">
        <v>1.376</v>
      </c>
      <c r="J57" s="142">
        <v>0.29</v>
      </c>
      <c r="K57" s="32"/>
    </row>
    <row r="58" spans="1:11" s="33" customFormat="1" ht="11.25" customHeight="1">
      <c r="A58" s="35" t="s">
        <v>45</v>
      </c>
      <c r="B58" s="29"/>
      <c r="C58" s="30">
        <v>4390</v>
      </c>
      <c r="D58" s="30">
        <v>3697</v>
      </c>
      <c r="E58" s="30">
        <v>3739</v>
      </c>
      <c r="F58" s="31"/>
      <c r="G58" s="31"/>
      <c r="H58" s="142">
        <v>4.752</v>
      </c>
      <c r="I58" s="142">
        <v>12.317</v>
      </c>
      <c r="J58" s="142">
        <v>2.781</v>
      </c>
      <c r="K58" s="32"/>
    </row>
    <row r="59" spans="1:11" s="42" customFormat="1" ht="11.25" customHeight="1">
      <c r="A59" s="36" t="s">
        <v>46</v>
      </c>
      <c r="B59" s="37"/>
      <c r="C59" s="38">
        <v>10494</v>
      </c>
      <c r="D59" s="38">
        <v>7101.34</v>
      </c>
      <c r="E59" s="38">
        <v>4841</v>
      </c>
      <c r="F59" s="39">
        <v>68.17023266031481</v>
      </c>
      <c r="G59" s="40"/>
      <c r="H59" s="143">
        <v>32.134</v>
      </c>
      <c r="I59" s="144">
        <v>26.512</v>
      </c>
      <c r="J59" s="144">
        <v>6.266</v>
      </c>
      <c r="K59" s="41">
        <v>23.634580567290286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2"/>
      <c r="I60" s="142"/>
      <c r="J60" s="142"/>
      <c r="K60" s="32"/>
    </row>
    <row r="61" spans="1:11" s="33" customFormat="1" ht="11.25" customHeight="1">
      <c r="A61" s="35" t="s">
        <v>47</v>
      </c>
      <c r="B61" s="29"/>
      <c r="C61" s="30">
        <v>94</v>
      </c>
      <c r="D61" s="30">
        <v>40</v>
      </c>
      <c r="E61" s="30">
        <v>50</v>
      </c>
      <c r="F61" s="31"/>
      <c r="G61" s="31"/>
      <c r="H61" s="142">
        <v>0.153</v>
      </c>
      <c r="I61" s="142">
        <v>0.066</v>
      </c>
      <c r="J61" s="142">
        <v>0.067</v>
      </c>
      <c r="K61" s="32"/>
    </row>
    <row r="62" spans="1:11" s="33" customFormat="1" ht="11.25" customHeight="1">
      <c r="A62" s="35" t="s">
        <v>48</v>
      </c>
      <c r="B62" s="29"/>
      <c r="C62" s="30">
        <v>38</v>
      </c>
      <c r="D62" s="30">
        <v>50</v>
      </c>
      <c r="E62" s="30">
        <v>60</v>
      </c>
      <c r="F62" s="31"/>
      <c r="G62" s="31"/>
      <c r="H62" s="142">
        <v>0.059</v>
      </c>
      <c r="I62" s="142">
        <v>0.065</v>
      </c>
      <c r="J62" s="142">
        <v>0.102</v>
      </c>
      <c r="K62" s="32"/>
    </row>
    <row r="63" spans="1:11" s="33" customFormat="1" ht="11.25" customHeight="1">
      <c r="A63" s="35" t="s">
        <v>49</v>
      </c>
      <c r="B63" s="29"/>
      <c r="C63" s="30">
        <v>101</v>
      </c>
      <c r="D63" s="30">
        <v>100</v>
      </c>
      <c r="E63" s="30">
        <v>45</v>
      </c>
      <c r="F63" s="31"/>
      <c r="G63" s="31"/>
      <c r="H63" s="142">
        <v>0.178</v>
      </c>
      <c r="I63" s="142">
        <v>0.275</v>
      </c>
      <c r="J63" s="142">
        <v>0.076</v>
      </c>
      <c r="K63" s="32"/>
    </row>
    <row r="64" spans="1:11" s="42" customFormat="1" ht="11.25" customHeight="1">
      <c r="A64" s="36" t="s">
        <v>50</v>
      </c>
      <c r="B64" s="37"/>
      <c r="C64" s="38">
        <v>233</v>
      </c>
      <c r="D64" s="38">
        <v>190</v>
      </c>
      <c r="E64" s="38">
        <v>155</v>
      </c>
      <c r="F64" s="39">
        <v>81.57894736842105</v>
      </c>
      <c r="G64" s="40"/>
      <c r="H64" s="143">
        <v>0.39</v>
      </c>
      <c r="I64" s="144">
        <v>0.406</v>
      </c>
      <c r="J64" s="144">
        <v>0.245</v>
      </c>
      <c r="K64" s="41">
        <v>60.34482758620689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2"/>
      <c r="I65" s="142"/>
      <c r="J65" s="142"/>
      <c r="K65" s="32"/>
    </row>
    <row r="66" spans="1:11" s="42" customFormat="1" ht="11.25" customHeight="1">
      <c r="A66" s="36" t="s">
        <v>51</v>
      </c>
      <c r="B66" s="37"/>
      <c r="C66" s="38">
        <v>429</v>
      </c>
      <c r="D66" s="38">
        <v>131</v>
      </c>
      <c r="E66" s="38">
        <v>128</v>
      </c>
      <c r="F66" s="39">
        <v>97.70992366412214</v>
      </c>
      <c r="G66" s="40"/>
      <c r="H66" s="143">
        <v>0.429</v>
      </c>
      <c r="I66" s="144">
        <v>0.34</v>
      </c>
      <c r="J66" s="144">
        <v>0.348</v>
      </c>
      <c r="K66" s="41">
        <v>102.35294117647057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2"/>
      <c r="I67" s="142"/>
      <c r="J67" s="142"/>
      <c r="K67" s="32"/>
    </row>
    <row r="68" spans="1:11" s="33" customFormat="1" ht="11.25" customHeight="1">
      <c r="A68" s="35" t="s">
        <v>52</v>
      </c>
      <c r="B68" s="29"/>
      <c r="C68" s="30">
        <v>9053</v>
      </c>
      <c r="D68" s="30">
        <v>8550</v>
      </c>
      <c r="E68" s="30">
        <v>5200</v>
      </c>
      <c r="F68" s="31"/>
      <c r="G68" s="31"/>
      <c r="H68" s="142">
        <v>20.024</v>
      </c>
      <c r="I68" s="142">
        <v>33.4</v>
      </c>
      <c r="J68" s="142">
        <v>12</v>
      </c>
      <c r="K68" s="32"/>
    </row>
    <row r="69" spans="1:11" s="33" customFormat="1" ht="11.25" customHeight="1">
      <c r="A69" s="35" t="s">
        <v>53</v>
      </c>
      <c r="B69" s="29"/>
      <c r="C69" s="30">
        <v>99</v>
      </c>
      <c r="D69" s="30">
        <v>30</v>
      </c>
      <c r="E69" s="30">
        <v>150</v>
      </c>
      <c r="F69" s="31"/>
      <c r="G69" s="31"/>
      <c r="H69" s="142">
        <v>0.184</v>
      </c>
      <c r="I69" s="142">
        <v>0.1</v>
      </c>
      <c r="J69" s="142">
        <v>0.3</v>
      </c>
      <c r="K69" s="32"/>
    </row>
    <row r="70" spans="1:11" s="42" customFormat="1" ht="11.25" customHeight="1">
      <c r="A70" s="36" t="s">
        <v>54</v>
      </c>
      <c r="B70" s="37"/>
      <c r="C70" s="38">
        <v>9152</v>
      </c>
      <c r="D70" s="38">
        <v>8580</v>
      </c>
      <c r="E70" s="38">
        <v>5350</v>
      </c>
      <c r="F70" s="39">
        <v>62.354312354312356</v>
      </c>
      <c r="G70" s="40"/>
      <c r="H70" s="143">
        <v>20.208000000000002</v>
      </c>
      <c r="I70" s="144">
        <v>33.5</v>
      </c>
      <c r="J70" s="144">
        <v>12.3</v>
      </c>
      <c r="K70" s="41">
        <v>36.71641791044776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2"/>
      <c r="I71" s="142"/>
      <c r="J71" s="142"/>
      <c r="K71" s="32"/>
    </row>
    <row r="72" spans="1:11" s="33" customFormat="1" ht="11.25" customHeight="1">
      <c r="A72" s="35" t="s">
        <v>55</v>
      </c>
      <c r="B72" s="29"/>
      <c r="C72" s="30">
        <v>364</v>
      </c>
      <c r="D72" s="30">
        <v>243</v>
      </c>
      <c r="E72" s="30">
        <v>146</v>
      </c>
      <c r="F72" s="31"/>
      <c r="G72" s="31"/>
      <c r="H72" s="142">
        <v>0.131</v>
      </c>
      <c r="I72" s="142">
        <v>0.257</v>
      </c>
      <c r="J72" s="142">
        <v>0.09</v>
      </c>
      <c r="K72" s="32"/>
    </row>
    <row r="73" spans="1:11" s="33" customFormat="1" ht="11.25" customHeight="1">
      <c r="A73" s="35" t="s">
        <v>56</v>
      </c>
      <c r="B73" s="29"/>
      <c r="C73" s="30">
        <v>58614</v>
      </c>
      <c r="D73" s="30">
        <v>58958</v>
      </c>
      <c r="E73" s="30">
        <v>42713</v>
      </c>
      <c r="F73" s="31"/>
      <c r="G73" s="31"/>
      <c r="H73" s="142">
        <v>122.202</v>
      </c>
      <c r="I73" s="142">
        <v>215.197</v>
      </c>
      <c r="J73" s="142">
        <v>139.97</v>
      </c>
      <c r="K73" s="32"/>
    </row>
    <row r="74" spans="1:11" s="33" customFormat="1" ht="11.25" customHeight="1">
      <c r="A74" s="35" t="s">
        <v>57</v>
      </c>
      <c r="B74" s="29"/>
      <c r="C74" s="30">
        <v>51050</v>
      </c>
      <c r="D74" s="30">
        <v>48848</v>
      </c>
      <c r="E74" s="30">
        <v>36245</v>
      </c>
      <c r="F74" s="31"/>
      <c r="G74" s="31"/>
      <c r="H74" s="142">
        <v>194.5</v>
      </c>
      <c r="I74" s="142">
        <v>244.24</v>
      </c>
      <c r="J74" s="142">
        <v>95.595</v>
      </c>
      <c r="K74" s="32"/>
    </row>
    <row r="75" spans="1:11" s="33" customFormat="1" ht="11.25" customHeight="1">
      <c r="A75" s="35" t="s">
        <v>58</v>
      </c>
      <c r="B75" s="29"/>
      <c r="C75" s="30">
        <v>2809</v>
      </c>
      <c r="D75" s="30">
        <v>2367</v>
      </c>
      <c r="E75" s="30">
        <v>2776</v>
      </c>
      <c r="F75" s="31"/>
      <c r="G75" s="31"/>
      <c r="H75" s="142">
        <v>4.517</v>
      </c>
      <c r="I75" s="142">
        <v>4.233</v>
      </c>
      <c r="J75" s="142">
        <v>5.734</v>
      </c>
      <c r="K75" s="32"/>
    </row>
    <row r="76" spans="1:11" s="33" customFormat="1" ht="11.25" customHeight="1">
      <c r="A76" s="35" t="s">
        <v>59</v>
      </c>
      <c r="B76" s="29"/>
      <c r="C76" s="30">
        <v>11114</v>
      </c>
      <c r="D76" s="30">
        <v>11469</v>
      </c>
      <c r="E76" s="30">
        <v>9706</v>
      </c>
      <c r="F76" s="31"/>
      <c r="G76" s="31"/>
      <c r="H76" s="142">
        <v>51.124</v>
      </c>
      <c r="I76" s="142">
        <v>50.464</v>
      </c>
      <c r="J76" s="142">
        <v>34.699</v>
      </c>
      <c r="K76" s="32"/>
    </row>
    <row r="77" spans="1:11" s="33" customFormat="1" ht="11.25" customHeight="1">
      <c r="A77" s="35" t="s">
        <v>60</v>
      </c>
      <c r="B77" s="29"/>
      <c r="C77" s="30">
        <v>6784</v>
      </c>
      <c r="D77" s="30">
        <v>6172</v>
      </c>
      <c r="E77" s="30">
        <v>4505</v>
      </c>
      <c r="F77" s="31"/>
      <c r="G77" s="31"/>
      <c r="H77" s="142">
        <v>19.474</v>
      </c>
      <c r="I77" s="142">
        <v>27.4</v>
      </c>
      <c r="J77" s="142">
        <v>13.6</v>
      </c>
      <c r="K77" s="32"/>
    </row>
    <row r="78" spans="1:11" s="33" customFormat="1" ht="11.25" customHeight="1">
      <c r="A78" s="35" t="s">
        <v>61</v>
      </c>
      <c r="B78" s="29"/>
      <c r="C78" s="30">
        <v>15079</v>
      </c>
      <c r="D78" s="30">
        <v>14688</v>
      </c>
      <c r="E78" s="30">
        <v>14800</v>
      </c>
      <c r="F78" s="31"/>
      <c r="G78" s="31"/>
      <c r="H78" s="142">
        <v>37.087</v>
      </c>
      <c r="I78" s="142">
        <v>55.08</v>
      </c>
      <c r="J78" s="142">
        <v>25.612</v>
      </c>
      <c r="K78" s="32"/>
    </row>
    <row r="79" spans="1:11" s="33" customFormat="1" ht="11.25" customHeight="1">
      <c r="A79" s="35" t="s">
        <v>62</v>
      </c>
      <c r="B79" s="29"/>
      <c r="C79" s="30">
        <v>115892</v>
      </c>
      <c r="D79" s="30">
        <v>98334</v>
      </c>
      <c r="E79" s="30">
        <v>67674</v>
      </c>
      <c r="F79" s="31"/>
      <c r="G79" s="31"/>
      <c r="H79" s="142">
        <v>316.633</v>
      </c>
      <c r="I79" s="142">
        <v>404.346</v>
      </c>
      <c r="J79" s="142">
        <v>216.557</v>
      </c>
      <c r="K79" s="32"/>
    </row>
    <row r="80" spans="1:11" s="42" customFormat="1" ht="11.25" customHeight="1">
      <c r="A80" s="43" t="s">
        <v>63</v>
      </c>
      <c r="B80" s="37"/>
      <c r="C80" s="38">
        <v>261706</v>
      </c>
      <c r="D80" s="38">
        <v>241079</v>
      </c>
      <c r="E80" s="38">
        <v>178565</v>
      </c>
      <c r="F80" s="39">
        <v>74.06908108960134</v>
      </c>
      <c r="G80" s="40"/>
      <c r="H80" s="143">
        <v>745.6679999999999</v>
      </c>
      <c r="I80" s="144">
        <v>1001.2170000000001</v>
      </c>
      <c r="J80" s="144">
        <v>531.8570000000001</v>
      </c>
      <c r="K80" s="41">
        <v>53.12105168010532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2"/>
      <c r="I81" s="142"/>
      <c r="J81" s="142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42"/>
      <c r="I82" s="142"/>
      <c r="J82" s="142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42"/>
      <c r="I83" s="142"/>
      <c r="J83" s="142"/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43"/>
      <c r="I84" s="144"/>
      <c r="J84" s="144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2"/>
      <c r="I85" s="142"/>
      <c r="J85" s="142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5"/>
      <c r="I86" s="146"/>
      <c r="J86" s="146"/>
      <c r="K86" s="50"/>
    </row>
    <row r="87" spans="1:11" s="42" customFormat="1" ht="11.25" customHeight="1">
      <c r="A87" s="51" t="s">
        <v>67</v>
      </c>
      <c r="B87" s="52"/>
      <c r="C87" s="53">
        <v>417589</v>
      </c>
      <c r="D87" s="53">
        <v>373762.33999999997</v>
      </c>
      <c r="E87" s="53">
        <v>270854</v>
      </c>
      <c r="F87" s="54">
        <f>IF(D87&gt;0,100*E87/D87,0)</f>
        <v>72.46690503917543</v>
      </c>
      <c r="G87" s="40"/>
      <c r="H87" s="147">
        <v>1061.648</v>
      </c>
      <c r="I87" s="148">
        <v>1322.2620000000002</v>
      </c>
      <c r="J87" s="148">
        <v>728.9990000000001</v>
      </c>
      <c r="K87" s="54">
        <f>IF(I87&gt;0,100*J87/I87,0)</f>
        <v>55.13271953667276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0" useFirstPageNumber="1" horizontalDpi="600" verticalDpi="600" orientation="portrait" paperSize="9" scale="72" r:id="rId1"/>
  <headerFooter alignWithMargins="0">
    <oddFooter>&amp;C&amp;P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>
  <sheetPr codeName="Hoja57"/>
  <dimension ref="A1:K625"/>
  <sheetViews>
    <sheetView view="pageBreakPreview" zoomScale="95" zoomScaleSheetLayoutView="95" zoomScalePageLayoutView="0" workbookViewId="0" topLeftCell="A1">
      <selection activeCell="C7" sqref="C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6" t="s">
        <v>0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</row>
    <row r="2" spans="1:11" s="1" customFormat="1" ht="11.25" customHeight="1">
      <c r="A2" s="3" t="s">
        <v>115</v>
      </c>
      <c r="B2" s="4"/>
      <c r="C2" s="4"/>
      <c r="D2" s="4"/>
      <c r="E2" s="5"/>
      <c r="F2" s="4"/>
      <c r="G2" s="4"/>
      <c r="H2" s="4"/>
      <c r="I2" s="6"/>
      <c r="J2" s="187" t="s">
        <v>69</v>
      </c>
      <c r="K2" s="187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8" t="s">
        <v>2</v>
      </c>
      <c r="D4" s="189"/>
      <c r="E4" s="189"/>
      <c r="F4" s="190"/>
      <c r="G4" s="9"/>
      <c r="H4" s="191" t="s">
        <v>3</v>
      </c>
      <c r="I4" s="192"/>
      <c r="J4" s="192"/>
      <c r="K4" s="193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2017</v>
      </c>
      <c r="D6" s="16">
        <f>E6-1</f>
        <v>2018</v>
      </c>
      <c r="E6" s="16">
        <v>2019</v>
      </c>
      <c r="F6" s="17">
        <f>E6</f>
        <v>2019</v>
      </c>
      <c r="G6" s="18"/>
      <c r="H6" s="15">
        <f>J6-2</f>
        <v>2017</v>
      </c>
      <c r="I6" s="16">
        <f>J6-1</f>
        <v>2018</v>
      </c>
      <c r="J6" s="16">
        <v>2019</v>
      </c>
      <c r="K6" s="17">
        <f>J6</f>
        <v>2019</v>
      </c>
    </row>
    <row r="7" spans="1:11" s="10" customFormat="1" ht="11.25" customHeight="1" thickBot="1">
      <c r="A7" s="19"/>
      <c r="B7" s="8"/>
      <c r="C7" s="20" t="s">
        <v>309</v>
      </c>
      <c r="D7" s="21" t="s">
        <v>6</v>
      </c>
      <c r="E7" s="21">
        <v>5</v>
      </c>
      <c r="F7" s="22" t="str">
        <f>CONCATENATE(D6,"=100")</f>
        <v>2018=100</v>
      </c>
      <c r="G7" s="23"/>
      <c r="H7" s="20" t="s">
        <v>309</v>
      </c>
      <c r="I7" s="21" t="s">
        <v>6</v>
      </c>
      <c r="J7" s="21">
        <v>6</v>
      </c>
      <c r="K7" s="22" t="str">
        <f>CONCATENATE(I6,"=100")</f>
        <v>2018=100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149"/>
      <c r="D9" s="149"/>
      <c r="E9" s="149"/>
      <c r="F9" s="31"/>
      <c r="G9" s="31"/>
      <c r="H9" s="142"/>
      <c r="I9" s="142"/>
      <c r="J9" s="142"/>
      <c r="K9" s="32"/>
    </row>
    <row r="10" spans="1:11" s="33" customFormat="1" ht="11.25" customHeight="1">
      <c r="A10" s="35" t="s">
        <v>8</v>
      </c>
      <c r="B10" s="29"/>
      <c r="C10" s="149"/>
      <c r="D10" s="149"/>
      <c r="E10" s="149"/>
      <c r="F10" s="31"/>
      <c r="G10" s="31"/>
      <c r="H10" s="142"/>
      <c r="I10" s="142"/>
      <c r="J10" s="142"/>
      <c r="K10" s="32"/>
    </row>
    <row r="11" spans="1:11" s="33" customFormat="1" ht="11.25" customHeight="1">
      <c r="A11" s="28" t="s">
        <v>9</v>
      </c>
      <c r="B11" s="29"/>
      <c r="C11" s="149"/>
      <c r="D11" s="149"/>
      <c r="E11" s="149"/>
      <c r="F11" s="31"/>
      <c r="G11" s="31"/>
      <c r="H11" s="142"/>
      <c r="I11" s="142"/>
      <c r="J11" s="142"/>
      <c r="K11" s="32"/>
    </row>
    <row r="12" spans="1:11" s="33" customFormat="1" ht="11.25" customHeight="1">
      <c r="A12" s="35" t="s">
        <v>10</v>
      </c>
      <c r="B12" s="29"/>
      <c r="C12" s="149"/>
      <c r="D12" s="149"/>
      <c r="E12" s="149"/>
      <c r="F12" s="31"/>
      <c r="G12" s="31"/>
      <c r="H12" s="142"/>
      <c r="I12" s="142"/>
      <c r="J12" s="142"/>
      <c r="K12" s="32"/>
    </row>
    <row r="13" spans="1:11" s="42" customFormat="1" ht="11.25" customHeight="1">
      <c r="A13" s="36" t="s">
        <v>11</v>
      </c>
      <c r="B13" s="37"/>
      <c r="C13" s="150"/>
      <c r="D13" s="150"/>
      <c r="E13" s="150"/>
      <c r="F13" s="39"/>
      <c r="G13" s="40"/>
      <c r="H13" s="143"/>
      <c r="I13" s="144"/>
      <c r="J13" s="144"/>
      <c r="K13" s="41"/>
    </row>
    <row r="14" spans="1:11" s="33" customFormat="1" ht="11.25" customHeight="1">
      <c r="A14" s="35"/>
      <c r="B14" s="29"/>
      <c r="C14" s="149"/>
      <c r="D14" s="149"/>
      <c r="E14" s="149"/>
      <c r="F14" s="31"/>
      <c r="G14" s="31"/>
      <c r="H14" s="142"/>
      <c r="I14" s="142"/>
      <c r="J14" s="142"/>
      <c r="K14" s="32"/>
    </row>
    <row r="15" spans="1:11" s="42" customFormat="1" ht="11.25" customHeight="1">
      <c r="A15" s="36" t="s">
        <v>12</v>
      </c>
      <c r="B15" s="37"/>
      <c r="C15" s="150"/>
      <c r="D15" s="150"/>
      <c r="E15" s="150"/>
      <c r="F15" s="39"/>
      <c r="G15" s="40"/>
      <c r="H15" s="143"/>
      <c r="I15" s="144"/>
      <c r="J15" s="144"/>
      <c r="K15" s="41"/>
    </row>
    <row r="16" spans="1:11" s="33" customFormat="1" ht="11.25" customHeight="1">
      <c r="A16" s="34"/>
      <c r="B16" s="29"/>
      <c r="C16" s="149"/>
      <c r="D16" s="149"/>
      <c r="E16" s="149"/>
      <c r="F16" s="31"/>
      <c r="G16" s="31"/>
      <c r="H16" s="142"/>
      <c r="I16" s="142"/>
      <c r="J16" s="142"/>
      <c r="K16" s="32"/>
    </row>
    <row r="17" spans="1:11" s="42" customFormat="1" ht="11.25" customHeight="1">
      <c r="A17" s="36" t="s">
        <v>13</v>
      </c>
      <c r="B17" s="37"/>
      <c r="C17" s="150"/>
      <c r="D17" s="150"/>
      <c r="E17" s="150">
        <v>1</v>
      </c>
      <c r="F17" s="39"/>
      <c r="G17" s="40"/>
      <c r="H17" s="143"/>
      <c r="I17" s="144"/>
      <c r="J17" s="144"/>
      <c r="K17" s="41"/>
    </row>
    <row r="18" spans="1:11" s="33" customFormat="1" ht="11.25" customHeight="1">
      <c r="A18" s="35"/>
      <c r="B18" s="29"/>
      <c r="C18" s="149"/>
      <c r="D18" s="149"/>
      <c r="E18" s="149"/>
      <c r="F18" s="31"/>
      <c r="G18" s="31"/>
      <c r="H18" s="142"/>
      <c r="I18" s="142"/>
      <c r="J18" s="142"/>
      <c r="K18" s="32"/>
    </row>
    <row r="19" spans="1:11" s="33" customFormat="1" ht="11.25" customHeight="1">
      <c r="A19" s="28" t="s">
        <v>14</v>
      </c>
      <c r="B19" s="29"/>
      <c r="C19" s="149"/>
      <c r="D19" s="149"/>
      <c r="E19" s="149"/>
      <c r="F19" s="31"/>
      <c r="G19" s="31"/>
      <c r="H19" s="142"/>
      <c r="I19" s="142"/>
      <c r="J19" s="142"/>
      <c r="K19" s="32"/>
    </row>
    <row r="20" spans="1:11" s="33" customFormat="1" ht="11.25" customHeight="1">
      <c r="A20" s="35" t="s">
        <v>15</v>
      </c>
      <c r="B20" s="29"/>
      <c r="C20" s="149"/>
      <c r="D20" s="149"/>
      <c r="E20" s="149"/>
      <c r="F20" s="31"/>
      <c r="G20" s="31"/>
      <c r="H20" s="142"/>
      <c r="I20" s="142"/>
      <c r="J20" s="142"/>
      <c r="K20" s="32"/>
    </row>
    <row r="21" spans="1:11" s="33" customFormat="1" ht="11.25" customHeight="1">
      <c r="A21" s="35" t="s">
        <v>16</v>
      </c>
      <c r="B21" s="29"/>
      <c r="C21" s="149"/>
      <c r="D21" s="149"/>
      <c r="E21" s="149"/>
      <c r="F21" s="31"/>
      <c r="G21" s="31"/>
      <c r="H21" s="142"/>
      <c r="I21" s="142"/>
      <c r="J21" s="142"/>
      <c r="K21" s="32"/>
    </row>
    <row r="22" spans="1:11" s="42" customFormat="1" ht="11.25" customHeight="1">
      <c r="A22" s="36" t="s">
        <v>17</v>
      </c>
      <c r="B22" s="37"/>
      <c r="C22" s="150"/>
      <c r="D22" s="150"/>
      <c r="E22" s="150"/>
      <c r="F22" s="39"/>
      <c r="G22" s="40"/>
      <c r="H22" s="143"/>
      <c r="I22" s="144"/>
      <c r="J22" s="144"/>
      <c r="K22" s="41"/>
    </row>
    <row r="23" spans="1:11" s="33" customFormat="1" ht="11.25" customHeight="1">
      <c r="A23" s="35"/>
      <c r="B23" s="29"/>
      <c r="C23" s="149"/>
      <c r="D23" s="149"/>
      <c r="E23" s="149"/>
      <c r="F23" s="31"/>
      <c r="G23" s="31"/>
      <c r="H23" s="142"/>
      <c r="I23" s="142"/>
      <c r="J23" s="142"/>
      <c r="K23" s="32"/>
    </row>
    <row r="24" spans="1:11" s="42" customFormat="1" ht="11.25" customHeight="1">
      <c r="A24" s="36" t="s">
        <v>18</v>
      </c>
      <c r="B24" s="37"/>
      <c r="C24" s="150">
        <v>1</v>
      </c>
      <c r="D24" s="150">
        <v>1</v>
      </c>
      <c r="E24" s="150">
        <v>1</v>
      </c>
      <c r="F24" s="39">
        <v>100</v>
      </c>
      <c r="G24" s="40"/>
      <c r="H24" s="143">
        <v>0.315</v>
      </c>
      <c r="I24" s="144">
        <v>0.066</v>
      </c>
      <c r="J24" s="144">
        <v>0.066</v>
      </c>
      <c r="K24" s="41">
        <v>100</v>
      </c>
    </row>
    <row r="25" spans="1:11" s="33" customFormat="1" ht="11.25" customHeight="1">
      <c r="A25" s="35"/>
      <c r="B25" s="29"/>
      <c r="C25" s="149"/>
      <c r="D25" s="149"/>
      <c r="E25" s="149"/>
      <c r="F25" s="31"/>
      <c r="G25" s="31"/>
      <c r="H25" s="142"/>
      <c r="I25" s="142"/>
      <c r="J25" s="142"/>
      <c r="K25" s="32"/>
    </row>
    <row r="26" spans="1:11" s="42" customFormat="1" ht="11.25" customHeight="1">
      <c r="A26" s="36" t="s">
        <v>19</v>
      </c>
      <c r="B26" s="37"/>
      <c r="C26" s="150">
        <v>46</v>
      </c>
      <c r="D26" s="150">
        <v>47</v>
      </c>
      <c r="E26" s="150">
        <v>47</v>
      </c>
      <c r="F26" s="39">
        <v>100</v>
      </c>
      <c r="G26" s="40"/>
      <c r="H26" s="143">
        <v>6.348</v>
      </c>
      <c r="I26" s="144">
        <v>6.4</v>
      </c>
      <c r="J26" s="144">
        <v>6.9</v>
      </c>
      <c r="K26" s="41">
        <v>107.8125</v>
      </c>
    </row>
    <row r="27" spans="1:11" s="33" customFormat="1" ht="11.25" customHeight="1">
      <c r="A27" s="35"/>
      <c r="B27" s="29"/>
      <c r="C27" s="149"/>
      <c r="D27" s="149"/>
      <c r="E27" s="149"/>
      <c r="F27" s="31"/>
      <c r="G27" s="31"/>
      <c r="H27" s="142"/>
      <c r="I27" s="142"/>
      <c r="J27" s="142"/>
      <c r="K27" s="32"/>
    </row>
    <row r="28" spans="1:11" s="33" customFormat="1" ht="11.25" customHeight="1">
      <c r="A28" s="35" t="s">
        <v>20</v>
      </c>
      <c r="B28" s="29"/>
      <c r="C28" s="149"/>
      <c r="D28" s="149"/>
      <c r="E28" s="149"/>
      <c r="F28" s="31"/>
      <c r="G28" s="31"/>
      <c r="H28" s="142"/>
      <c r="I28" s="142"/>
      <c r="J28" s="142"/>
      <c r="K28" s="32"/>
    </row>
    <row r="29" spans="1:11" s="33" customFormat="1" ht="11.25" customHeight="1">
      <c r="A29" s="35" t="s">
        <v>21</v>
      </c>
      <c r="B29" s="29"/>
      <c r="C29" s="149"/>
      <c r="D29" s="149"/>
      <c r="E29" s="149"/>
      <c r="F29" s="31"/>
      <c r="G29" s="31"/>
      <c r="H29" s="142"/>
      <c r="I29" s="142"/>
      <c r="J29" s="142"/>
      <c r="K29" s="32"/>
    </row>
    <row r="30" spans="1:11" s="33" customFormat="1" ht="11.25" customHeight="1">
      <c r="A30" s="35" t="s">
        <v>22</v>
      </c>
      <c r="B30" s="29"/>
      <c r="C30" s="149"/>
      <c r="D30" s="149"/>
      <c r="E30" s="149"/>
      <c r="F30" s="31"/>
      <c r="G30" s="31"/>
      <c r="H30" s="142"/>
      <c r="I30" s="142"/>
      <c r="J30" s="142"/>
      <c r="K30" s="32"/>
    </row>
    <row r="31" spans="1:11" s="42" customFormat="1" ht="11.25" customHeight="1">
      <c r="A31" s="43" t="s">
        <v>23</v>
      </c>
      <c r="B31" s="37"/>
      <c r="C31" s="150"/>
      <c r="D31" s="150"/>
      <c r="E31" s="150"/>
      <c r="F31" s="39"/>
      <c r="G31" s="40"/>
      <c r="H31" s="143"/>
      <c r="I31" s="144"/>
      <c r="J31" s="144"/>
      <c r="K31" s="41"/>
    </row>
    <row r="32" spans="1:11" s="33" customFormat="1" ht="11.25" customHeight="1">
      <c r="A32" s="35"/>
      <c r="B32" s="29"/>
      <c r="C32" s="149"/>
      <c r="D32" s="149"/>
      <c r="E32" s="149"/>
      <c r="F32" s="31"/>
      <c r="G32" s="31"/>
      <c r="H32" s="142"/>
      <c r="I32" s="142"/>
      <c r="J32" s="142"/>
      <c r="K32" s="32"/>
    </row>
    <row r="33" spans="1:11" s="33" customFormat="1" ht="11.25" customHeight="1">
      <c r="A33" s="35" t="s">
        <v>24</v>
      </c>
      <c r="B33" s="29"/>
      <c r="C33" s="149"/>
      <c r="D33" s="149"/>
      <c r="E33" s="149"/>
      <c r="F33" s="31"/>
      <c r="G33" s="31"/>
      <c r="H33" s="142"/>
      <c r="I33" s="142"/>
      <c r="J33" s="142"/>
      <c r="K33" s="32"/>
    </row>
    <row r="34" spans="1:11" s="33" customFormat="1" ht="11.25" customHeight="1">
      <c r="A34" s="35" t="s">
        <v>25</v>
      </c>
      <c r="B34" s="29"/>
      <c r="C34" s="149"/>
      <c r="D34" s="149"/>
      <c r="E34" s="149"/>
      <c r="F34" s="31"/>
      <c r="G34" s="31"/>
      <c r="H34" s="142"/>
      <c r="I34" s="142"/>
      <c r="J34" s="142"/>
      <c r="K34" s="32"/>
    </row>
    <row r="35" spans="1:11" s="33" customFormat="1" ht="11.25" customHeight="1">
      <c r="A35" s="35" t="s">
        <v>26</v>
      </c>
      <c r="B35" s="29"/>
      <c r="C35" s="149"/>
      <c r="D35" s="149"/>
      <c r="E35" s="149"/>
      <c r="F35" s="31"/>
      <c r="G35" s="31"/>
      <c r="H35" s="142"/>
      <c r="I35" s="142"/>
      <c r="J35" s="142"/>
      <c r="K35" s="32"/>
    </row>
    <row r="36" spans="1:11" s="33" customFormat="1" ht="11.25" customHeight="1">
      <c r="A36" s="35" t="s">
        <v>27</v>
      </c>
      <c r="B36" s="29"/>
      <c r="C36" s="149"/>
      <c r="D36" s="149"/>
      <c r="E36" s="149"/>
      <c r="F36" s="31"/>
      <c r="G36" s="31"/>
      <c r="H36" s="142"/>
      <c r="I36" s="142"/>
      <c r="J36" s="142"/>
      <c r="K36" s="32"/>
    </row>
    <row r="37" spans="1:11" s="42" customFormat="1" ht="11.25" customHeight="1">
      <c r="A37" s="36" t="s">
        <v>28</v>
      </c>
      <c r="B37" s="37"/>
      <c r="C37" s="150"/>
      <c r="D37" s="150"/>
      <c r="E37" s="150"/>
      <c r="F37" s="39"/>
      <c r="G37" s="40"/>
      <c r="H37" s="143"/>
      <c r="I37" s="144"/>
      <c r="J37" s="144"/>
      <c r="K37" s="41"/>
    </row>
    <row r="38" spans="1:11" s="33" customFormat="1" ht="11.25" customHeight="1">
      <c r="A38" s="35"/>
      <c r="B38" s="29"/>
      <c r="C38" s="149"/>
      <c r="D38" s="149"/>
      <c r="E38" s="149"/>
      <c r="F38" s="31"/>
      <c r="G38" s="31"/>
      <c r="H38" s="142"/>
      <c r="I38" s="142"/>
      <c r="J38" s="142"/>
      <c r="K38" s="32"/>
    </row>
    <row r="39" spans="1:11" s="42" customFormat="1" ht="11.25" customHeight="1">
      <c r="A39" s="36" t="s">
        <v>29</v>
      </c>
      <c r="B39" s="37"/>
      <c r="C39" s="150">
        <v>0.34</v>
      </c>
      <c r="D39" s="150">
        <v>0.34</v>
      </c>
      <c r="E39" s="150">
        <v>0.52</v>
      </c>
      <c r="F39" s="39">
        <v>152.94117647058823</v>
      </c>
      <c r="G39" s="40"/>
      <c r="H39" s="143">
        <v>0.045</v>
      </c>
      <c r="I39" s="144">
        <v>0.045</v>
      </c>
      <c r="J39" s="144">
        <v>0.069</v>
      </c>
      <c r="K39" s="41">
        <v>153.33333333333334</v>
      </c>
    </row>
    <row r="40" spans="1:11" s="33" customFormat="1" ht="11.25" customHeight="1">
      <c r="A40" s="35"/>
      <c r="B40" s="29"/>
      <c r="C40" s="149"/>
      <c r="D40" s="149"/>
      <c r="E40" s="149"/>
      <c r="F40" s="31"/>
      <c r="G40" s="31"/>
      <c r="H40" s="142"/>
      <c r="I40" s="142"/>
      <c r="J40" s="142"/>
      <c r="K40" s="32"/>
    </row>
    <row r="41" spans="1:11" s="33" customFormat="1" ht="11.25" customHeight="1">
      <c r="A41" s="28" t="s">
        <v>30</v>
      </c>
      <c r="B41" s="29"/>
      <c r="C41" s="149"/>
      <c r="D41" s="149"/>
      <c r="E41" s="149"/>
      <c r="F41" s="31"/>
      <c r="G41" s="31"/>
      <c r="H41" s="142"/>
      <c r="I41" s="142"/>
      <c r="J41" s="142"/>
      <c r="K41" s="32"/>
    </row>
    <row r="42" spans="1:11" s="33" customFormat="1" ht="11.25" customHeight="1">
      <c r="A42" s="35" t="s">
        <v>31</v>
      </c>
      <c r="B42" s="29"/>
      <c r="C42" s="149"/>
      <c r="D42" s="149"/>
      <c r="E42" s="149"/>
      <c r="F42" s="31"/>
      <c r="G42" s="31"/>
      <c r="H42" s="142"/>
      <c r="I42" s="142"/>
      <c r="J42" s="142"/>
      <c r="K42" s="32"/>
    </row>
    <row r="43" spans="1:11" s="33" customFormat="1" ht="11.25" customHeight="1">
      <c r="A43" s="35" t="s">
        <v>32</v>
      </c>
      <c r="B43" s="29"/>
      <c r="C43" s="149"/>
      <c r="D43" s="149"/>
      <c r="E43" s="149"/>
      <c r="F43" s="31"/>
      <c r="G43" s="31"/>
      <c r="H43" s="142"/>
      <c r="I43" s="142"/>
      <c r="J43" s="142"/>
      <c r="K43" s="32"/>
    </row>
    <row r="44" spans="1:11" s="33" customFormat="1" ht="11.25" customHeight="1">
      <c r="A44" s="35" t="s">
        <v>33</v>
      </c>
      <c r="B44" s="29"/>
      <c r="C44" s="149"/>
      <c r="D44" s="149"/>
      <c r="E44" s="149"/>
      <c r="F44" s="31"/>
      <c r="G44" s="31"/>
      <c r="H44" s="142"/>
      <c r="I44" s="142"/>
      <c r="J44" s="142"/>
      <c r="K44" s="32"/>
    </row>
    <row r="45" spans="1:11" s="33" customFormat="1" ht="11.25" customHeight="1">
      <c r="A45" s="35" t="s">
        <v>34</v>
      </c>
      <c r="B45" s="29"/>
      <c r="C45" s="149"/>
      <c r="D45" s="149"/>
      <c r="E45" s="149"/>
      <c r="F45" s="31"/>
      <c r="G45" s="31"/>
      <c r="H45" s="142"/>
      <c r="I45" s="142"/>
      <c r="J45" s="142"/>
      <c r="K45" s="32"/>
    </row>
    <row r="46" spans="1:11" s="33" customFormat="1" ht="11.25" customHeight="1">
      <c r="A46" s="35" t="s">
        <v>35</v>
      </c>
      <c r="B46" s="29"/>
      <c r="C46" s="149"/>
      <c r="D46" s="149"/>
      <c r="E46" s="149"/>
      <c r="F46" s="31"/>
      <c r="G46" s="31"/>
      <c r="H46" s="142"/>
      <c r="I46" s="142"/>
      <c r="J46" s="142"/>
      <c r="K46" s="32"/>
    </row>
    <row r="47" spans="1:11" s="33" customFormat="1" ht="11.25" customHeight="1">
      <c r="A47" s="35" t="s">
        <v>36</v>
      </c>
      <c r="B47" s="29"/>
      <c r="C47" s="149">
        <v>0.72</v>
      </c>
      <c r="D47" s="149"/>
      <c r="E47" s="149"/>
      <c r="F47" s="31"/>
      <c r="G47" s="31"/>
      <c r="H47" s="142">
        <v>0.17</v>
      </c>
      <c r="I47" s="142"/>
      <c r="J47" s="142"/>
      <c r="K47" s="32"/>
    </row>
    <row r="48" spans="1:11" s="33" customFormat="1" ht="11.25" customHeight="1">
      <c r="A48" s="35" t="s">
        <v>37</v>
      </c>
      <c r="B48" s="29"/>
      <c r="C48" s="149"/>
      <c r="D48" s="149"/>
      <c r="E48" s="149"/>
      <c r="F48" s="31"/>
      <c r="G48" s="31"/>
      <c r="H48" s="142"/>
      <c r="I48" s="142"/>
      <c r="J48" s="142"/>
      <c r="K48" s="32"/>
    </row>
    <row r="49" spans="1:11" s="33" customFormat="1" ht="11.25" customHeight="1">
      <c r="A49" s="35" t="s">
        <v>38</v>
      </c>
      <c r="B49" s="29"/>
      <c r="C49" s="149"/>
      <c r="D49" s="149"/>
      <c r="E49" s="149"/>
      <c r="F49" s="31"/>
      <c r="G49" s="31"/>
      <c r="H49" s="142"/>
      <c r="I49" s="142"/>
      <c r="J49" s="142"/>
      <c r="K49" s="32"/>
    </row>
    <row r="50" spans="1:11" s="42" customFormat="1" ht="11.25" customHeight="1">
      <c r="A50" s="43" t="s">
        <v>39</v>
      </c>
      <c r="B50" s="37"/>
      <c r="C50" s="150">
        <v>0.72</v>
      </c>
      <c r="D50" s="150"/>
      <c r="E50" s="150"/>
      <c r="F50" s="39"/>
      <c r="G50" s="40"/>
      <c r="H50" s="143">
        <v>0.17</v>
      </c>
      <c r="I50" s="144"/>
      <c r="J50" s="144"/>
      <c r="K50" s="41"/>
    </row>
    <row r="51" spans="1:11" s="33" customFormat="1" ht="11.25" customHeight="1">
      <c r="A51" s="35"/>
      <c r="B51" s="44"/>
      <c r="C51" s="151"/>
      <c r="D51" s="151"/>
      <c r="E51" s="151"/>
      <c r="F51" s="46"/>
      <c r="G51" s="31"/>
      <c r="H51" s="142"/>
      <c r="I51" s="142"/>
      <c r="J51" s="142"/>
      <c r="K51" s="32"/>
    </row>
    <row r="52" spans="1:11" s="42" customFormat="1" ht="11.25" customHeight="1">
      <c r="A52" s="36" t="s">
        <v>40</v>
      </c>
      <c r="B52" s="37"/>
      <c r="C52" s="150"/>
      <c r="D52" s="150"/>
      <c r="E52" s="150"/>
      <c r="F52" s="39"/>
      <c r="G52" s="40"/>
      <c r="H52" s="143"/>
      <c r="I52" s="144"/>
      <c r="J52" s="144"/>
      <c r="K52" s="41"/>
    </row>
    <row r="53" spans="1:11" s="33" customFormat="1" ht="11.25" customHeight="1">
      <c r="A53" s="35"/>
      <c r="B53" s="29"/>
      <c r="C53" s="149"/>
      <c r="D53" s="149"/>
      <c r="E53" s="149"/>
      <c r="F53" s="31"/>
      <c r="G53" s="31"/>
      <c r="H53" s="142"/>
      <c r="I53" s="142"/>
      <c r="J53" s="142"/>
      <c r="K53" s="32"/>
    </row>
    <row r="54" spans="1:11" s="33" customFormat="1" ht="11.25" customHeight="1">
      <c r="A54" s="35" t="s">
        <v>41</v>
      </c>
      <c r="B54" s="29"/>
      <c r="C54" s="149">
        <v>12</v>
      </c>
      <c r="D54" s="149">
        <v>12</v>
      </c>
      <c r="E54" s="149">
        <v>12</v>
      </c>
      <c r="F54" s="31"/>
      <c r="G54" s="31"/>
      <c r="H54" s="142">
        <v>3</v>
      </c>
      <c r="I54" s="142">
        <v>3.12</v>
      </c>
      <c r="J54" s="142">
        <v>3.12</v>
      </c>
      <c r="K54" s="32"/>
    </row>
    <row r="55" spans="1:11" s="33" customFormat="1" ht="11.25" customHeight="1">
      <c r="A55" s="35" t="s">
        <v>42</v>
      </c>
      <c r="B55" s="29"/>
      <c r="C55" s="149"/>
      <c r="D55" s="149"/>
      <c r="E55" s="149"/>
      <c r="F55" s="31"/>
      <c r="G55" s="31"/>
      <c r="H55" s="142"/>
      <c r="I55" s="142"/>
      <c r="J55" s="142"/>
      <c r="K55" s="32"/>
    </row>
    <row r="56" spans="1:11" s="33" customFormat="1" ht="11.25" customHeight="1">
      <c r="A56" s="35" t="s">
        <v>43</v>
      </c>
      <c r="B56" s="29"/>
      <c r="C56" s="149">
        <v>19.04</v>
      </c>
      <c r="D56" s="149">
        <v>17.84</v>
      </c>
      <c r="E56" s="149">
        <v>26</v>
      </c>
      <c r="F56" s="31"/>
      <c r="G56" s="31"/>
      <c r="H56" s="142">
        <v>4.76</v>
      </c>
      <c r="I56" s="142">
        <v>4.76</v>
      </c>
      <c r="J56" s="142">
        <v>5.5</v>
      </c>
      <c r="K56" s="32"/>
    </row>
    <row r="57" spans="1:11" s="33" customFormat="1" ht="11.25" customHeight="1">
      <c r="A57" s="35" t="s">
        <v>44</v>
      </c>
      <c r="B57" s="29"/>
      <c r="C57" s="149"/>
      <c r="D57" s="149"/>
      <c r="E57" s="149"/>
      <c r="F57" s="31"/>
      <c r="G57" s="31"/>
      <c r="H57" s="142"/>
      <c r="I57" s="142"/>
      <c r="J57" s="142"/>
      <c r="K57" s="32"/>
    </row>
    <row r="58" spans="1:11" s="33" customFormat="1" ht="11.25" customHeight="1">
      <c r="A58" s="35" t="s">
        <v>45</v>
      </c>
      <c r="B58" s="29"/>
      <c r="C58" s="149"/>
      <c r="D58" s="149"/>
      <c r="E58" s="149"/>
      <c r="F58" s="31"/>
      <c r="G58" s="31"/>
      <c r="H58" s="142"/>
      <c r="I58" s="142"/>
      <c r="J58" s="142"/>
      <c r="K58" s="32"/>
    </row>
    <row r="59" spans="1:11" s="42" customFormat="1" ht="11.25" customHeight="1">
      <c r="A59" s="36" t="s">
        <v>46</v>
      </c>
      <c r="B59" s="37"/>
      <c r="C59" s="150">
        <v>31.04</v>
      </c>
      <c r="D59" s="150">
        <v>29.84</v>
      </c>
      <c r="E59" s="150">
        <v>38</v>
      </c>
      <c r="F59" s="39">
        <v>127.34584450402144</v>
      </c>
      <c r="G59" s="40"/>
      <c r="H59" s="143">
        <v>7.76</v>
      </c>
      <c r="I59" s="144">
        <v>7.88</v>
      </c>
      <c r="J59" s="144">
        <v>8.620000000000001</v>
      </c>
      <c r="K59" s="41">
        <v>109.39086294416245</v>
      </c>
    </row>
    <row r="60" spans="1:11" s="33" customFormat="1" ht="11.25" customHeight="1">
      <c r="A60" s="35"/>
      <c r="B60" s="29"/>
      <c r="C60" s="149"/>
      <c r="D60" s="149"/>
      <c r="E60" s="149"/>
      <c r="F60" s="31"/>
      <c r="G60" s="31"/>
      <c r="H60" s="142"/>
      <c r="I60" s="142"/>
      <c r="J60" s="142"/>
      <c r="K60" s="32"/>
    </row>
    <row r="61" spans="1:11" s="33" customFormat="1" ht="11.25" customHeight="1">
      <c r="A61" s="35" t="s">
        <v>47</v>
      </c>
      <c r="B61" s="29"/>
      <c r="C61" s="149"/>
      <c r="D61" s="149"/>
      <c r="E61" s="149"/>
      <c r="F61" s="31"/>
      <c r="G61" s="31"/>
      <c r="H61" s="142"/>
      <c r="I61" s="142"/>
      <c r="J61" s="142"/>
      <c r="K61" s="32"/>
    </row>
    <row r="62" spans="1:11" s="33" customFormat="1" ht="11.25" customHeight="1">
      <c r="A62" s="35" t="s">
        <v>48</v>
      </c>
      <c r="B62" s="29"/>
      <c r="C62" s="149"/>
      <c r="D62" s="149"/>
      <c r="E62" s="149"/>
      <c r="F62" s="31"/>
      <c r="G62" s="31"/>
      <c r="H62" s="142"/>
      <c r="I62" s="142"/>
      <c r="J62" s="142"/>
      <c r="K62" s="32"/>
    </row>
    <row r="63" spans="1:11" s="33" customFormat="1" ht="11.25" customHeight="1">
      <c r="A63" s="35" t="s">
        <v>49</v>
      </c>
      <c r="B63" s="29"/>
      <c r="C63" s="149"/>
      <c r="D63" s="149"/>
      <c r="E63" s="149"/>
      <c r="F63" s="31"/>
      <c r="G63" s="31"/>
      <c r="H63" s="142"/>
      <c r="I63" s="142"/>
      <c r="J63" s="142"/>
      <c r="K63" s="32"/>
    </row>
    <row r="64" spans="1:11" s="42" customFormat="1" ht="11.25" customHeight="1">
      <c r="A64" s="36" t="s">
        <v>50</v>
      </c>
      <c r="B64" s="37"/>
      <c r="C64" s="150"/>
      <c r="D64" s="150"/>
      <c r="E64" s="150"/>
      <c r="F64" s="39"/>
      <c r="G64" s="40"/>
      <c r="H64" s="143"/>
      <c r="I64" s="144"/>
      <c r="J64" s="144"/>
      <c r="K64" s="41"/>
    </row>
    <row r="65" spans="1:11" s="33" customFormat="1" ht="11.25" customHeight="1">
      <c r="A65" s="35"/>
      <c r="B65" s="29"/>
      <c r="C65" s="149"/>
      <c r="D65" s="149"/>
      <c r="E65" s="149"/>
      <c r="F65" s="31"/>
      <c r="G65" s="31"/>
      <c r="H65" s="142"/>
      <c r="I65" s="142"/>
      <c r="J65" s="142"/>
      <c r="K65" s="32"/>
    </row>
    <row r="66" spans="1:11" s="42" customFormat="1" ht="11.25" customHeight="1">
      <c r="A66" s="36" t="s">
        <v>51</v>
      </c>
      <c r="B66" s="37"/>
      <c r="C66" s="150"/>
      <c r="D66" s="150"/>
      <c r="E66" s="150">
        <v>1</v>
      </c>
      <c r="F66" s="39"/>
      <c r="G66" s="40"/>
      <c r="H66" s="143"/>
      <c r="I66" s="144"/>
      <c r="J66" s="144">
        <v>0.001</v>
      </c>
      <c r="K66" s="41"/>
    </row>
    <row r="67" spans="1:11" s="33" customFormat="1" ht="11.25" customHeight="1">
      <c r="A67" s="35"/>
      <c r="B67" s="29"/>
      <c r="C67" s="149"/>
      <c r="D67" s="149"/>
      <c r="E67" s="149"/>
      <c r="F67" s="31"/>
      <c r="G67" s="31"/>
      <c r="H67" s="142"/>
      <c r="I67" s="142"/>
      <c r="J67" s="142"/>
      <c r="K67" s="32"/>
    </row>
    <row r="68" spans="1:11" s="33" customFormat="1" ht="11.25" customHeight="1">
      <c r="A68" s="35" t="s">
        <v>52</v>
      </c>
      <c r="B68" s="29"/>
      <c r="C68" s="149"/>
      <c r="D68" s="149"/>
      <c r="E68" s="149"/>
      <c r="F68" s="31"/>
      <c r="G68" s="31"/>
      <c r="H68" s="142"/>
      <c r="I68" s="142"/>
      <c r="J68" s="142"/>
      <c r="K68" s="32"/>
    </row>
    <row r="69" spans="1:11" s="33" customFormat="1" ht="11.25" customHeight="1">
      <c r="A69" s="35" t="s">
        <v>53</v>
      </c>
      <c r="B69" s="29"/>
      <c r="C69" s="149"/>
      <c r="D69" s="149"/>
      <c r="E69" s="149"/>
      <c r="F69" s="31"/>
      <c r="G69" s="31"/>
      <c r="H69" s="142"/>
      <c r="I69" s="142"/>
      <c r="J69" s="142"/>
      <c r="K69" s="32"/>
    </row>
    <row r="70" spans="1:11" s="42" customFormat="1" ht="11.25" customHeight="1">
      <c r="A70" s="36" t="s">
        <v>54</v>
      </c>
      <c r="B70" s="37"/>
      <c r="C70" s="150"/>
      <c r="D70" s="150"/>
      <c r="E70" s="150"/>
      <c r="F70" s="39"/>
      <c r="G70" s="40"/>
      <c r="H70" s="143"/>
      <c r="I70" s="144"/>
      <c r="J70" s="144"/>
      <c r="K70" s="41"/>
    </row>
    <row r="71" spans="1:11" s="33" customFormat="1" ht="11.25" customHeight="1">
      <c r="A71" s="35"/>
      <c r="B71" s="29"/>
      <c r="C71" s="149"/>
      <c r="D71" s="149"/>
      <c r="E71" s="149"/>
      <c r="F71" s="31"/>
      <c r="G71" s="31"/>
      <c r="H71" s="142"/>
      <c r="I71" s="142"/>
      <c r="J71" s="142"/>
      <c r="K71" s="32"/>
    </row>
    <row r="72" spans="1:11" s="33" customFormat="1" ht="11.25" customHeight="1">
      <c r="A72" s="35" t="s">
        <v>55</v>
      </c>
      <c r="B72" s="29"/>
      <c r="C72" s="149">
        <v>2</v>
      </c>
      <c r="D72" s="149">
        <v>2</v>
      </c>
      <c r="E72" s="149">
        <v>2</v>
      </c>
      <c r="F72" s="31"/>
      <c r="G72" s="31"/>
      <c r="H72" s="142">
        <v>0.16</v>
      </c>
      <c r="I72" s="142">
        <v>0.16</v>
      </c>
      <c r="J72" s="142">
        <v>0.16</v>
      </c>
      <c r="K72" s="32"/>
    </row>
    <row r="73" spans="1:11" s="33" customFormat="1" ht="11.25" customHeight="1">
      <c r="A73" s="35" t="s">
        <v>56</v>
      </c>
      <c r="B73" s="29"/>
      <c r="C73" s="149"/>
      <c r="D73" s="149"/>
      <c r="E73" s="149"/>
      <c r="F73" s="31"/>
      <c r="G73" s="31"/>
      <c r="H73" s="142"/>
      <c r="I73" s="142"/>
      <c r="J73" s="142"/>
      <c r="K73" s="32"/>
    </row>
    <row r="74" spans="1:11" s="33" customFormat="1" ht="11.25" customHeight="1">
      <c r="A74" s="35" t="s">
        <v>57</v>
      </c>
      <c r="B74" s="29"/>
      <c r="C74" s="149"/>
      <c r="D74" s="149"/>
      <c r="E74" s="149"/>
      <c r="F74" s="31"/>
      <c r="G74" s="31"/>
      <c r="H74" s="142"/>
      <c r="I74" s="142"/>
      <c r="J74" s="142"/>
      <c r="K74" s="32"/>
    </row>
    <row r="75" spans="1:11" s="33" customFormat="1" ht="11.25" customHeight="1">
      <c r="A75" s="35" t="s">
        <v>58</v>
      </c>
      <c r="B75" s="29"/>
      <c r="C75" s="149">
        <v>4</v>
      </c>
      <c r="D75" s="149">
        <v>4</v>
      </c>
      <c r="E75" s="149">
        <v>1</v>
      </c>
      <c r="F75" s="31"/>
      <c r="G75" s="31"/>
      <c r="H75" s="142">
        <v>0.168</v>
      </c>
      <c r="I75" s="142">
        <v>0.168</v>
      </c>
      <c r="J75" s="142">
        <v>0.03</v>
      </c>
      <c r="K75" s="32"/>
    </row>
    <row r="76" spans="1:11" s="33" customFormat="1" ht="11.25" customHeight="1">
      <c r="A76" s="35" t="s">
        <v>59</v>
      </c>
      <c r="B76" s="29"/>
      <c r="C76" s="149"/>
      <c r="D76" s="149"/>
      <c r="E76" s="149"/>
      <c r="F76" s="31"/>
      <c r="G76" s="31"/>
      <c r="H76" s="142"/>
      <c r="I76" s="142"/>
      <c r="J76" s="142"/>
      <c r="K76" s="32"/>
    </row>
    <row r="77" spans="1:11" s="33" customFormat="1" ht="11.25" customHeight="1">
      <c r="A77" s="35" t="s">
        <v>60</v>
      </c>
      <c r="B77" s="29"/>
      <c r="C77" s="149"/>
      <c r="D77" s="149">
        <v>1</v>
      </c>
      <c r="E77" s="149">
        <v>1</v>
      </c>
      <c r="F77" s="31"/>
      <c r="G77" s="31"/>
      <c r="H77" s="142"/>
      <c r="I77" s="142">
        <v>0.08</v>
      </c>
      <c r="J77" s="142">
        <v>0.16</v>
      </c>
      <c r="K77" s="32"/>
    </row>
    <row r="78" spans="1:11" s="33" customFormat="1" ht="11.25" customHeight="1">
      <c r="A78" s="35" t="s">
        <v>61</v>
      </c>
      <c r="B78" s="29"/>
      <c r="C78" s="149"/>
      <c r="D78" s="149"/>
      <c r="E78" s="149"/>
      <c r="F78" s="31"/>
      <c r="G78" s="31"/>
      <c r="H78" s="142"/>
      <c r="I78" s="142"/>
      <c r="J78" s="142"/>
      <c r="K78" s="32"/>
    </row>
    <row r="79" spans="1:11" s="33" customFormat="1" ht="11.25" customHeight="1">
      <c r="A79" s="35" t="s">
        <v>62</v>
      </c>
      <c r="B79" s="29"/>
      <c r="C79" s="149"/>
      <c r="D79" s="149"/>
      <c r="E79" s="149"/>
      <c r="F79" s="31"/>
      <c r="G79" s="31"/>
      <c r="H79" s="142"/>
      <c r="I79" s="142"/>
      <c r="J79" s="142"/>
      <c r="K79" s="32"/>
    </row>
    <row r="80" spans="1:11" s="42" customFormat="1" ht="11.25" customHeight="1">
      <c r="A80" s="43" t="s">
        <v>63</v>
      </c>
      <c r="B80" s="37"/>
      <c r="C80" s="150">
        <v>6</v>
      </c>
      <c r="D80" s="150">
        <v>7</v>
      </c>
      <c r="E80" s="150">
        <v>4</v>
      </c>
      <c r="F80" s="39">
        <v>57.142857142857146</v>
      </c>
      <c r="G80" s="40"/>
      <c r="H80" s="143">
        <v>0.328</v>
      </c>
      <c r="I80" s="144">
        <v>0.40800000000000003</v>
      </c>
      <c r="J80" s="144">
        <v>0.35</v>
      </c>
      <c r="K80" s="41">
        <v>85.7843137254902</v>
      </c>
    </row>
    <row r="81" spans="1:11" s="33" customFormat="1" ht="11.25" customHeight="1">
      <c r="A81" s="35"/>
      <c r="B81" s="29"/>
      <c r="C81" s="149"/>
      <c r="D81" s="149"/>
      <c r="E81" s="149"/>
      <c r="F81" s="31"/>
      <c r="G81" s="31"/>
      <c r="H81" s="142"/>
      <c r="I81" s="142"/>
      <c r="J81" s="142"/>
      <c r="K81" s="32"/>
    </row>
    <row r="82" spans="1:11" s="33" customFormat="1" ht="11.25" customHeight="1">
      <c r="A82" s="35" t="s">
        <v>64</v>
      </c>
      <c r="B82" s="29"/>
      <c r="C82" s="149"/>
      <c r="D82" s="149"/>
      <c r="E82" s="149"/>
      <c r="F82" s="31"/>
      <c r="G82" s="31"/>
      <c r="H82" s="142"/>
      <c r="I82" s="142"/>
      <c r="J82" s="142"/>
      <c r="K82" s="32"/>
    </row>
    <row r="83" spans="1:11" s="33" customFormat="1" ht="11.25" customHeight="1">
      <c r="A83" s="35" t="s">
        <v>65</v>
      </c>
      <c r="B83" s="29"/>
      <c r="C83" s="149"/>
      <c r="D83" s="149"/>
      <c r="E83" s="149"/>
      <c r="F83" s="31"/>
      <c r="G83" s="31"/>
      <c r="H83" s="142"/>
      <c r="I83" s="142"/>
      <c r="J83" s="142"/>
      <c r="K83" s="32"/>
    </row>
    <row r="84" spans="1:11" s="42" customFormat="1" ht="11.25" customHeight="1">
      <c r="A84" s="36" t="s">
        <v>66</v>
      </c>
      <c r="B84" s="37"/>
      <c r="C84" s="150"/>
      <c r="D84" s="150"/>
      <c r="E84" s="150"/>
      <c r="F84" s="39"/>
      <c r="G84" s="40"/>
      <c r="H84" s="143"/>
      <c r="I84" s="144"/>
      <c r="J84" s="144"/>
      <c r="K84" s="41"/>
    </row>
    <row r="85" spans="1:11" s="33" customFormat="1" ht="11.25" customHeight="1" thickBot="1">
      <c r="A85" s="35"/>
      <c r="B85" s="29"/>
      <c r="C85" s="149"/>
      <c r="D85" s="149"/>
      <c r="E85" s="149"/>
      <c r="F85" s="31"/>
      <c r="G85" s="31"/>
      <c r="H85" s="142"/>
      <c r="I85" s="142"/>
      <c r="J85" s="142"/>
      <c r="K85" s="32"/>
    </row>
    <row r="86" spans="1:11" s="33" customFormat="1" ht="11.25" customHeight="1">
      <c r="A86" s="47"/>
      <c r="B86" s="48"/>
      <c r="C86" s="152"/>
      <c r="D86" s="152"/>
      <c r="E86" s="152"/>
      <c r="F86" s="50"/>
      <c r="G86" s="31"/>
      <c r="H86" s="145"/>
      <c r="I86" s="146"/>
      <c r="J86" s="146"/>
      <c r="K86" s="50"/>
    </row>
    <row r="87" spans="1:11" s="42" customFormat="1" ht="11.25" customHeight="1">
      <c r="A87" s="51" t="s">
        <v>67</v>
      </c>
      <c r="B87" s="52"/>
      <c r="C87" s="153">
        <v>85.1</v>
      </c>
      <c r="D87" s="153">
        <v>85.18</v>
      </c>
      <c r="E87" s="153">
        <v>92.52000000000001</v>
      </c>
      <c r="F87" s="54">
        <f>IF(D87&gt;0,100*E87/D87,0)</f>
        <v>108.61704625498945</v>
      </c>
      <c r="G87" s="40"/>
      <c r="H87" s="147">
        <v>14.966</v>
      </c>
      <c r="I87" s="148">
        <v>14.799</v>
      </c>
      <c r="J87" s="148">
        <v>16.006</v>
      </c>
      <c r="K87" s="54">
        <f>IF(I87&gt;0,100*J87/I87,0)</f>
        <v>108.15595648354618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55" useFirstPageNumber="1" horizontalDpi="600" verticalDpi="600" orientation="portrait" paperSize="9" scale="72" r:id="rId1"/>
  <headerFooter alignWithMargins="0">
    <oddFooter>&amp;C&amp;P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>
  <sheetPr codeName="Hoja58"/>
  <dimension ref="A1:K625"/>
  <sheetViews>
    <sheetView view="pageBreakPreview" zoomScale="99" zoomScaleSheetLayoutView="99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6" t="s">
        <v>0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</row>
    <row r="2" spans="1:11" s="1" customFormat="1" ht="11.25" customHeight="1">
      <c r="A2" s="3" t="s">
        <v>116</v>
      </c>
      <c r="B2" s="4"/>
      <c r="C2" s="4"/>
      <c r="D2" s="4"/>
      <c r="E2" s="5"/>
      <c r="F2" s="4"/>
      <c r="G2" s="4"/>
      <c r="H2" s="4"/>
      <c r="I2" s="6"/>
      <c r="J2" s="187" t="s">
        <v>69</v>
      </c>
      <c r="K2" s="187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8" t="s">
        <v>2</v>
      </c>
      <c r="D4" s="189"/>
      <c r="E4" s="189"/>
      <c r="F4" s="190"/>
      <c r="G4" s="9"/>
      <c r="H4" s="191" t="s">
        <v>3</v>
      </c>
      <c r="I4" s="192"/>
      <c r="J4" s="192"/>
      <c r="K4" s="193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2017</v>
      </c>
      <c r="D6" s="16">
        <f>E6-1</f>
        <v>2018</v>
      </c>
      <c r="E6" s="16">
        <v>2019</v>
      </c>
      <c r="F6" s="17">
        <f>E6</f>
        <v>2019</v>
      </c>
      <c r="G6" s="18"/>
      <c r="H6" s="15">
        <f>J6-2</f>
        <v>2017</v>
      </c>
      <c r="I6" s="16">
        <f>J6-1</f>
        <v>2018</v>
      </c>
      <c r="J6" s="16">
        <v>2019</v>
      </c>
      <c r="K6" s="17">
        <f>J6</f>
        <v>2019</v>
      </c>
    </row>
    <row r="7" spans="1:11" s="10" customFormat="1" ht="11.25" customHeight="1" thickBot="1">
      <c r="A7" s="19"/>
      <c r="B7" s="8"/>
      <c r="C7" s="20" t="s">
        <v>309</v>
      </c>
      <c r="D7" s="21" t="s">
        <v>6</v>
      </c>
      <c r="E7" s="21">
        <v>3</v>
      </c>
      <c r="F7" s="22" t="str">
        <f>CONCATENATE(D6,"=100")</f>
        <v>2018=100</v>
      </c>
      <c r="G7" s="23"/>
      <c r="H7" s="20" t="s">
        <v>309</v>
      </c>
      <c r="I7" s="21" t="s">
        <v>6</v>
      </c>
      <c r="J7" s="21">
        <v>6</v>
      </c>
      <c r="K7" s="22" t="str">
        <f>CONCATENATE(I6,"=100")</f>
        <v>2018=100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1</v>
      </c>
      <c r="D9" s="30">
        <v>1</v>
      </c>
      <c r="E9" s="30">
        <v>2</v>
      </c>
      <c r="F9" s="31"/>
      <c r="G9" s="31"/>
      <c r="H9" s="142">
        <v>0.043</v>
      </c>
      <c r="I9" s="142">
        <v>0.06</v>
      </c>
      <c r="J9" s="142">
        <v>0.1</v>
      </c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2"/>
      <c r="I10" s="142"/>
      <c r="J10" s="142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2"/>
      <c r="I11" s="142"/>
      <c r="J11" s="142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2"/>
      <c r="I12" s="142"/>
      <c r="J12" s="142"/>
      <c r="K12" s="32"/>
    </row>
    <row r="13" spans="1:11" s="42" customFormat="1" ht="11.25" customHeight="1">
      <c r="A13" s="36" t="s">
        <v>11</v>
      </c>
      <c r="B13" s="37"/>
      <c r="C13" s="38">
        <v>1</v>
      </c>
      <c r="D13" s="38">
        <v>1</v>
      </c>
      <c r="E13" s="38">
        <v>2</v>
      </c>
      <c r="F13" s="39">
        <v>200</v>
      </c>
      <c r="G13" s="40"/>
      <c r="H13" s="143">
        <v>0.043</v>
      </c>
      <c r="I13" s="144">
        <v>0.06</v>
      </c>
      <c r="J13" s="144">
        <v>0.1</v>
      </c>
      <c r="K13" s="41">
        <v>166.66666666666669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2"/>
      <c r="I14" s="142"/>
      <c r="J14" s="142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3"/>
      <c r="I15" s="144"/>
      <c r="J15" s="144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2"/>
      <c r="I16" s="142"/>
      <c r="J16" s="142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43"/>
      <c r="I17" s="144"/>
      <c r="J17" s="144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2"/>
      <c r="I18" s="142"/>
      <c r="J18" s="142"/>
      <c r="K18" s="32"/>
    </row>
    <row r="19" spans="1:11" s="33" customFormat="1" ht="11.25" customHeight="1">
      <c r="A19" s="28" t="s">
        <v>14</v>
      </c>
      <c r="B19" s="29"/>
      <c r="C19" s="30">
        <v>3</v>
      </c>
      <c r="D19" s="30">
        <v>3</v>
      </c>
      <c r="E19" s="30">
        <v>3</v>
      </c>
      <c r="F19" s="31"/>
      <c r="G19" s="31"/>
      <c r="H19" s="142">
        <v>0.06</v>
      </c>
      <c r="I19" s="142">
        <v>0.06</v>
      </c>
      <c r="J19" s="142">
        <v>0.054</v>
      </c>
      <c r="K19" s="32"/>
    </row>
    <row r="20" spans="1:11" s="33" customFormat="1" ht="11.25" customHeight="1">
      <c r="A20" s="35" t="s">
        <v>15</v>
      </c>
      <c r="B20" s="29"/>
      <c r="C20" s="30">
        <v>3</v>
      </c>
      <c r="D20" s="30">
        <v>3</v>
      </c>
      <c r="E20" s="30">
        <v>3</v>
      </c>
      <c r="F20" s="31"/>
      <c r="G20" s="31"/>
      <c r="H20" s="142">
        <v>0.047</v>
      </c>
      <c r="I20" s="142">
        <v>0.047</v>
      </c>
      <c r="J20" s="142">
        <v>0.047</v>
      </c>
      <c r="K20" s="32"/>
    </row>
    <row r="21" spans="1:11" s="33" customFormat="1" ht="11.25" customHeight="1">
      <c r="A21" s="35" t="s">
        <v>16</v>
      </c>
      <c r="B21" s="29"/>
      <c r="C21" s="30">
        <v>6</v>
      </c>
      <c r="D21" s="30">
        <v>6</v>
      </c>
      <c r="E21" s="30">
        <v>6</v>
      </c>
      <c r="F21" s="31"/>
      <c r="G21" s="31"/>
      <c r="H21" s="142">
        <v>0.191</v>
      </c>
      <c r="I21" s="142">
        <v>0.191</v>
      </c>
      <c r="J21" s="142">
        <v>0.191</v>
      </c>
      <c r="K21" s="32"/>
    </row>
    <row r="22" spans="1:11" s="42" customFormat="1" ht="11.25" customHeight="1">
      <c r="A22" s="36" t="s">
        <v>17</v>
      </c>
      <c r="B22" s="37"/>
      <c r="C22" s="38">
        <v>12</v>
      </c>
      <c r="D22" s="38">
        <v>12</v>
      </c>
      <c r="E22" s="38">
        <v>12</v>
      </c>
      <c r="F22" s="39">
        <v>100</v>
      </c>
      <c r="G22" s="40"/>
      <c r="H22" s="143">
        <v>0.298</v>
      </c>
      <c r="I22" s="144">
        <v>0.298</v>
      </c>
      <c r="J22" s="144">
        <v>0.29200000000000004</v>
      </c>
      <c r="K22" s="41">
        <v>97.98657718120806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2"/>
      <c r="I23" s="142"/>
      <c r="J23" s="142"/>
      <c r="K23" s="32"/>
    </row>
    <row r="24" spans="1:11" s="42" customFormat="1" ht="11.25" customHeight="1">
      <c r="A24" s="36" t="s">
        <v>18</v>
      </c>
      <c r="B24" s="37"/>
      <c r="C24" s="38">
        <v>15</v>
      </c>
      <c r="D24" s="38">
        <v>10</v>
      </c>
      <c r="E24" s="38">
        <v>11</v>
      </c>
      <c r="F24" s="39">
        <v>110</v>
      </c>
      <c r="G24" s="40"/>
      <c r="H24" s="143">
        <v>1.62</v>
      </c>
      <c r="I24" s="144">
        <v>0.98</v>
      </c>
      <c r="J24" s="144">
        <v>0.5</v>
      </c>
      <c r="K24" s="41">
        <v>51.02040816326531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2"/>
      <c r="I25" s="142"/>
      <c r="J25" s="142"/>
      <c r="K25" s="32"/>
    </row>
    <row r="26" spans="1:11" s="42" customFormat="1" ht="11.25" customHeight="1">
      <c r="A26" s="36" t="s">
        <v>19</v>
      </c>
      <c r="B26" s="37"/>
      <c r="C26" s="38">
        <v>20</v>
      </c>
      <c r="D26" s="38">
        <v>20</v>
      </c>
      <c r="E26" s="38">
        <v>20</v>
      </c>
      <c r="F26" s="39">
        <v>100</v>
      </c>
      <c r="G26" s="40"/>
      <c r="H26" s="143">
        <v>0.603</v>
      </c>
      <c r="I26" s="144">
        <v>0.5</v>
      </c>
      <c r="J26" s="144">
        <v>0.58</v>
      </c>
      <c r="K26" s="41">
        <v>115.99999999999999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2"/>
      <c r="I27" s="142"/>
      <c r="J27" s="142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42"/>
      <c r="I28" s="142"/>
      <c r="J28" s="142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2"/>
      <c r="I29" s="142"/>
      <c r="J29" s="142"/>
      <c r="K29" s="32"/>
    </row>
    <row r="30" spans="1:11" s="33" customFormat="1" ht="11.25" customHeight="1">
      <c r="A30" s="35" t="s">
        <v>22</v>
      </c>
      <c r="B30" s="29"/>
      <c r="C30" s="30">
        <v>3</v>
      </c>
      <c r="D30" s="30">
        <v>3</v>
      </c>
      <c r="E30" s="30">
        <v>3</v>
      </c>
      <c r="F30" s="31"/>
      <c r="G30" s="31"/>
      <c r="H30" s="142">
        <v>0.247</v>
      </c>
      <c r="I30" s="142">
        <v>0.375</v>
      </c>
      <c r="J30" s="142">
        <v>0.22</v>
      </c>
      <c r="K30" s="32"/>
    </row>
    <row r="31" spans="1:11" s="42" customFormat="1" ht="11.25" customHeight="1">
      <c r="A31" s="43" t="s">
        <v>23</v>
      </c>
      <c r="B31" s="37"/>
      <c r="C31" s="38">
        <v>3</v>
      </c>
      <c r="D31" s="38">
        <v>3</v>
      </c>
      <c r="E31" s="38">
        <v>3</v>
      </c>
      <c r="F31" s="39">
        <v>100</v>
      </c>
      <c r="G31" s="40"/>
      <c r="H31" s="143">
        <v>0.247</v>
      </c>
      <c r="I31" s="144">
        <v>0.375</v>
      </c>
      <c r="J31" s="144">
        <v>0.22</v>
      </c>
      <c r="K31" s="41">
        <v>58.666666666666664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2"/>
      <c r="I32" s="142"/>
      <c r="J32" s="142"/>
      <c r="K32" s="32"/>
    </row>
    <row r="33" spans="1:11" s="33" customFormat="1" ht="11.25" customHeight="1">
      <c r="A33" s="35" t="s">
        <v>24</v>
      </c>
      <c r="B33" s="29"/>
      <c r="C33" s="30">
        <v>90</v>
      </c>
      <c r="D33" s="30">
        <v>90</v>
      </c>
      <c r="E33" s="30">
        <v>80</v>
      </c>
      <c r="F33" s="31"/>
      <c r="G33" s="31"/>
      <c r="H33" s="142">
        <v>8.649</v>
      </c>
      <c r="I33" s="142">
        <v>8.5</v>
      </c>
      <c r="J33" s="142">
        <v>8.065</v>
      </c>
      <c r="K33" s="32"/>
    </row>
    <row r="34" spans="1:11" s="33" customFormat="1" ht="11.25" customHeight="1">
      <c r="A34" s="35" t="s">
        <v>25</v>
      </c>
      <c r="B34" s="29"/>
      <c r="C34" s="30">
        <v>22</v>
      </c>
      <c r="D34" s="30">
        <v>22</v>
      </c>
      <c r="E34" s="30">
        <v>40</v>
      </c>
      <c r="F34" s="31"/>
      <c r="G34" s="31"/>
      <c r="H34" s="142">
        <v>0.638</v>
      </c>
      <c r="I34" s="142">
        <v>0.64</v>
      </c>
      <c r="J34" s="142">
        <v>1.1</v>
      </c>
      <c r="K34" s="32"/>
    </row>
    <row r="35" spans="1:11" s="33" customFormat="1" ht="11.25" customHeight="1">
      <c r="A35" s="35" t="s">
        <v>26</v>
      </c>
      <c r="B35" s="29"/>
      <c r="C35" s="30">
        <v>31</v>
      </c>
      <c r="D35" s="30">
        <v>20</v>
      </c>
      <c r="E35" s="30">
        <v>15</v>
      </c>
      <c r="F35" s="31"/>
      <c r="G35" s="31"/>
      <c r="H35" s="142">
        <v>0.822</v>
      </c>
      <c r="I35" s="142">
        <v>0.53</v>
      </c>
      <c r="J35" s="142">
        <v>0.4</v>
      </c>
      <c r="K35" s="32"/>
    </row>
    <row r="36" spans="1:11" s="33" customFormat="1" ht="11.25" customHeight="1">
      <c r="A36" s="35" t="s">
        <v>27</v>
      </c>
      <c r="B36" s="29"/>
      <c r="C36" s="30">
        <v>125</v>
      </c>
      <c r="D36" s="30">
        <v>125</v>
      </c>
      <c r="E36" s="30">
        <v>131</v>
      </c>
      <c r="F36" s="31"/>
      <c r="G36" s="31"/>
      <c r="H36" s="142">
        <v>3.75</v>
      </c>
      <c r="I36" s="142">
        <v>3.75</v>
      </c>
      <c r="J36" s="142">
        <v>3.96</v>
      </c>
      <c r="K36" s="32"/>
    </row>
    <row r="37" spans="1:11" s="42" customFormat="1" ht="11.25" customHeight="1">
      <c r="A37" s="36" t="s">
        <v>28</v>
      </c>
      <c r="B37" s="37"/>
      <c r="C37" s="38">
        <v>268</v>
      </c>
      <c r="D37" s="38">
        <v>257</v>
      </c>
      <c r="E37" s="38">
        <v>266</v>
      </c>
      <c r="F37" s="39">
        <v>103.50194552529183</v>
      </c>
      <c r="G37" s="40"/>
      <c r="H37" s="143">
        <v>13.858999999999998</v>
      </c>
      <c r="I37" s="144">
        <v>13.42</v>
      </c>
      <c r="J37" s="144">
        <v>13.524999999999999</v>
      </c>
      <c r="K37" s="41">
        <v>100.78241430700446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2"/>
      <c r="I38" s="142"/>
      <c r="J38" s="142"/>
      <c r="K38" s="32"/>
    </row>
    <row r="39" spans="1:11" s="42" customFormat="1" ht="11.25" customHeight="1">
      <c r="A39" s="36" t="s">
        <v>29</v>
      </c>
      <c r="B39" s="37"/>
      <c r="C39" s="38">
        <v>97</v>
      </c>
      <c r="D39" s="38">
        <v>97</v>
      </c>
      <c r="E39" s="38">
        <v>90</v>
      </c>
      <c r="F39" s="39">
        <v>92.78350515463917</v>
      </c>
      <c r="G39" s="40"/>
      <c r="H39" s="143">
        <v>2.288</v>
      </c>
      <c r="I39" s="144">
        <v>2.3</v>
      </c>
      <c r="J39" s="144">
        <v>2.1</v>
      </c>
      <c r="K39" s="41">
        <v>91.30434782608697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2"/>
      <c r="I40" s="142"/>
      <c r="J40" s="142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42"/>
      <c r="I41" s="142"/>
      <c r="J41" s="142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2"/>
      <c r="I42" s="142"/>
      <c r="J42" s="142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>
        <v>2</v>
      </c>
      <c r="F43" s="31"/>
      <c r="G43" s="31"/>
      <c r="H43" s="142"/>
      <c r="I43" s="142">
        <v>0.1</v>
      </c>
      <c r="J43" s="142">
        <v>0.09</v>
      </c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2"/>
      <c r="I44" s="142"/>
      <c r="J44" s="142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42"/>
      <c r="I45" s="142"/>
      <c r="J45" s="142"/>
      <c r="K45" s="32"/>
    </row>
    <row r="46" spans="1:11" s="33" customFormat="1" ht="11.25" customHeight="1">
      <c r="A46" s="35" t="s">
        <v>35</v>
      </c>
      <c r="B46" s="29"/>
      <c r="C46" s="30">
        <v>6</v>
      </c>
      <c r="D46" s="30">
        <v>6</v>
      </c>
      <c r="E46" s="30">
        <v>1</v>
      </c>
      <c r="F46" s="31"/>
      <c r="G46" s="31"/>
      <c r="H46" s="142">
        <v>0.09</v>
      </c>
      <c r="I46" s="142">
        <v>0.06</v>
      </c>
      <c r="J46" s="142">
        <v>0.015</v>
      </c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2"/>
      <c r="I47" s="142"/>
      <c r="J47" s="142"/>
      <c r="K47" s="32"/>
    </row>
    <row r="48" spans="1:11" s="33" customFormat="1" ht="11.25" customHeight="1">
      <c r="A48" s="35" t="s">
        <v>37</v>
      </c>
      <c r="B48" s="29"/>
      <c r="C48" s="30"/>
      <c r="D48" s="30">
        <v>1</v>
      </c>
      <c r="E48" s="30"/>
      <c r="F48" s="31"/>
      <c r="G48" s="31"/>
      <c r="H48" s="142"/>
      <c r="I48" s="142"/>
      <c r="J48" s="142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42"/>
      <c r="I49" s="142"/>
      <c r="J49" s="142"/>
      <c r="K49" s="32"/>
    </row>
    <row r="50" spans="1:11" s="42" customFormat="1" ht="11.25" customHeight="1">
      <c r="A50" s="43" t="s">
        <v>39</v>
      </c>
      <c r="B50" s="37"/>
      <c r="C50" s="38">
        <v>6</v>
      </c>
      <c r="D50" s="38">
        <v>7</v>
      </c>
      <c r="E50" s="38">
        <v>3</v>
      </c>
      <c r="F50" s="39">
        <v>42.857142857142854</v>
      </c>
      <c r="G50" s="40"/>
      <c r="H50" s="143">
        <v>0.09</v>
      </c>
      <c r="I50" s="144">
        <v>0.16</v>
      </c>
      <c r="J50" s="144">
        <v>0.105</v>
      </c>
      <c r="K50" s="41">
        <v>65.625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2"/>
      <c r="I51" s="142"/>
      <c r="J51" s="142"/>
      <c r="K51" s="32"/>
    </row>
    <row r="52" spans="1:11" s="42" customFormat="1" ht="11.25" customHeight="1">
      <c r="A52" s="36" t="s">
        <v>40</v>
      </c>
      <c r="B52" s="37"/>
      <c r="C52" s="38">
        <v>49</v>
      </c>
      <c r="D52" s="38">
        <v>49</v>
      </c>
      <c r="E52" s="38">
        <v>49</v>
      </c>
      <c r="F52" s="39">
        <v>100</v>
      </c>
      <c r="G52" s="40"/>
      <c r="H52" s="143">
        <v>4.9</v>
      </c>
      <c r="I52" s="144">
        <v>4.9</v>
      </c>
      <c r="J52" s="144">
        <v>4.9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2"/>
      <c r="I53" s="142"/>
      <c r="J53" s="142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42"/>
      <c r="I54" s="142"/>
      <c r="J54" s="142"/>
      <c r="K54" s="32"/>
    </row>
    <row r="55" spans="1:11" s="33" customFormat="1" ht="11.25" customHeight="1">
      <c r="A55" s="35" t="s">
        <v>42</v>
      </c>
      <c r="B55" s="29"/>
      <c r="C55" s="30">
        <v>3</v>
      </c>
      <c r="D55" s="30">
        <v>4</v>
      </c>
      <c r="E55" s="30">
        <v>3</v>
      </c>
      <c r="F55" s="31"/>
      <c r="G55" s="31"/>
      <c r="H55" s="142">
        <v>0.096</v>
      </c>
      <c r="I55" s="142">
        <v>0.128</v>
      </c>
      <c r="J55" s="142">
        <v>0.096</v>
      </c>
      <c r="K55" s="32"/>
    </row>
    <row r="56" spans="1:11" s="33" customFormat="1" ht="11.25" customHeight="1">
      <c r="A56" s="35" t="s">
        <v>43</v>
      </c>
      <c r="B56" s="29"/>
      <c r="C56" s="30">
        <v>3</v>
      </c>
      <c r="D56" s="30"/>
      <c r="E56" s="30">
        <v>6</v>
      </c>
      <c r="F56" s="31"/>
      <c r="G56" s="31"/>
      <c r="H56" s="142"/>
      <c r="I56" s="142">
        <v>0.296</v>
      </c>
      <c r="J56" s="142">
        <v>0.08</v>
      </c>
      <c r="K56" s="32"/>
    </row>
    <row r="57" spans="1:11" s="33" customFormat="1" ht="11.25" customHeight="1">
      <c r="A57" s="35" t="s">
        <v>44</v>
      </c>
      <c r="B57" s="29"/>
      <c r="C57" s="30">
        <v>1</v>
      </c>
      <c r="D57" s="30">
        <v>1</v>
      </c>
      <c r="E57" s="30">
        <v>1</v>
      </c>
      <c r="F57" s="31"/>
      <c r="G57" s="31"/>
      <c r="H57" s="142">
        <v>0.028</v>
      </c>
      <c r="I57" s="142">
        <v>0.01</v>
      </c>
      <c r="J57" s="142">
        <v>0.01</v>
      </c>
      <c r="K57" s="32"/>
    </row>
    <row r="58" spans="1:11" s="33" customFormat="1" ht="11.25" customHeight="1">
      <c r="A58" s="35" t="s">
        <v>45</v>
      </c>
      <c r="B58" s="29"/>
      <c r="C58" s="30">
        <v>10</v>
      </c>
      <c r="D58" s="30">
        <v>10</v>
      </c>
      <c r="E58" s="30">
        <v>10</v>
      </c>
      <c r="F58" s="31"/>
      <c r="G58" s="31"/>
      <c r="H58" s="142">
        <v>0.218</v>
      </c>
      <c r="I58" s="142">
        <v>0.218</v>
      </c>
      <c r="J58" s="142">
        <v>0.218</v>
      </c>
      <c r="K58" s="32"/>
    </row>
    <row r="59" spans="1:11" s="42" customFormat="1" ht="11.25" customHeight="1">
      <c r="A59" s="36" t="s">
        <v>46</v>
      </c>
      <c r="B59" s="37"/>
      <c r="C59" s="38">
        <v>17</v>
      </c>
      <c r="D59" s="38">
        <v>15</v>
      </c>
      <c r="E59" s="38">
        <v>20</v>
      </c>
      <c r="F59" s="39">
        <v>133.33333333333334</v>
      </c>
      <c r="G59" s="40"/>
      <c r="H59" s="143">
        <v>0.34199999999999997</v>
      </c>
      <c r="I59" s="144">
        <v>0.652</v>
      </c>
      <c r="J59" s="144">
        <v>0.404</v>
      </c>
      <c r="K59" s="41">
        <v>61.96319018404909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2"/>
      <c r="I60" s="142"/>
      <c r="J60" s="142"/>
      <c r="K60" s="32"/>
    </row>
    <row r="61" spans="1:11" s="33" customFormat="1" ht="11.25" customHeight="1">
      <c r="A61" s="35" t="s">
        <v>47</v>
      </c>
      <c r="B61" s="29"/>
      <c r="C61" s="30">
        <v>70</v>
      </c>
      <c r="D61" s="30">
        <v>70</v>
      </c>
      <c r="E61" s="30">
        <v>70</v>
      </c>
      <c r="F61" s="31"/>
      <c r="G61" s="31"/>
      <c r="H61" s="142">
        <v>3.55</v>
      </c>
      <c r="I61" s="142">
        <v>3.55</v>
      </c>
      <c r="J61" s="142">
        <v>3.55</v>
      </c>
      <c r="K61" s="32"/>
    </row>
    <row r="62" spans="1:11" s="33" customFormat="1" ht="11.25" customHeight="1">
      <c r="A62" s="35" t="s">
        <v>48</v>
      </c>
      <c r="B62" s="29"/>
      <c r="C62" s="30">
        <v>70</v>
      </c>
      <c r="D62" s="30">
        <v>70</v>
      </c>
      <c r="E62" s="30">
        <v>66</v>
      </c>
      <c r="F62" s="31"/>
      <c r="G62" s="31"/>
      <c r="H62" s="142">
        <v>2.1</v>
      </c>
      <c r="I62" s="142">
        <v>2.185</v>
      </c>
      <c r="J62" s="142">
        <v>2.075</v>
      </c>
      <c r="K62" s="32"/>
    </row>
    <row r="63" spans="1:11" s="33" customFormat="1" ht="11.25" customHeight="1">
      <c r="A63" s="35" t="s">
        <v>49</v>
      </c>
      <c r="B63" s="29"/>
      <c r="C63" s="30">
        <v>23</v>
      </c>
      <c r="D63" s="30">
        <v>23</v>
      </c>
      <c r="E63" s="30">
        <v>23</v>
      </c>
      <c r="F63" s="31"/>
      <c r="G63" s="31"/>
      <c r="H63" s="142">
        <v>1.3</v>
      </c>
      <c r="I63" s="142">
        <v>1.345</v>
      </c>
      <c r="J63" s="142">
        <v>1.345</v>
      </c>
      <c r="K63" s="32"/>
    </row>
    <row r="64" spans="1:11" s="42" customFormat="1" ht="11.25" customHeight="1">
      <c r="A64" s="36" t="s">
        <v>50</v>
      </c>
      <c r="B64" s="37"/>
      <c r="C64" s="38">
        <v>163</v>
      </c>
      <c r="D64" s="38">
        <v>163</v>
      </c>
      <c r="E64" s="38">
        <v>159</v>
      </c>
      <c r="F64" s="39">
        <v>97.54601226993866</v>
      </c>
      <c r="G64" s="40"/>
      <c r="H64" s="143">
        <v>6.95</v>
      </c>
      <c r="I64" s="144">
        <v>7.079999999999999</v>
      </c>
      <c r="J64" s="144">
        <v>6.97</v>
      </c>
      <c r="K64" s="41">
        <v>98.44632768361583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2"/>
      <c r="I65" s="142"/>
      <c r="J65" s="142"/>
      <c r="K65" s="32"/>
    </row>
    <row r="66" spans="1:11" s="42" customFormat="1" ht="11.25" customHeight="1">
      <c r="A66" s="36" t="s">
        <v>51</v>
      </c>
      <c r="B66" s="37"/>
      <c r="C66" s="38">
        <v>211</v>
      </c>
      <c r="D66" s="38">
        <v>211</v>
      </c>
      <c r="E66" s="38">
        <v>268</v>
      </c>
      <c r="F66" s="39">
        <v>127.01421800947867</v>
      </c>
      <c r="G66" s="40"/>
      <c r="H66" s="143">
        <v>15.013</v>
      </c>
      <c r="I66" s="144">
        <v>20.045</v>
      </c>
      <c r="J66" s="144">
        <v>22.11</v>
      </c>
      <c r="K66" s="41">
        <v>110.30182090296832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2"/>
      <c r="I67" s="142"/>
      <c r="J67" s="142"/>
      <c r="K67" s="32"/>
    </row>
    <row r="68" spans="1:11" s="33" customFormat="1" ht="11.25" customHeight="1">
      <c r="A68" s="35" t="s">
        <v>52</v>
      </c>
      <c r="B68" s="29"/>
      <c r="C68" s="30">
        <v>13</v>
      </c>
      <c r="D68" s="30">
        <v>10</v>
      </c>
      <c r="E68" s="30">
        <v>10</v>
      </c>
      <c r="F68" s="31"/>
      <c r="G68" s="31"/>
      <c r="H68" s="142">
        <v>3.584</v>
      </c>
      <c r="I68" s="142">
        <v>3.5</v>
      </c>
      <c r="J68" s="142">
        <v>3</v>
      </c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2"/>
      <c r="I69" s="142"/>
      <c r="J69" s="142"/>
      <c r="K69" s="32"/>
    </row>
    <row r="70" spans="1:11" s="42" customFormat="1" ht="11.25" customHeight="1">
      <c r="A70" s="36" t="s">
        <v>54</v>
      </c>
      <c r="B70" s="37"/>
      <c r="C70" s="38">
        <v>13</v>
      </c>
      <c r="D70" s="38">
        <v>10</v>
      </c>
      <c r="E70" s="38">
        <v>10</v>
      </c>
      <c r="F70" s="39">
        <v>100</v>
      </c>
      <c r="G70" s="40"/>
      <c r="H70" s="143">
        <v>3.584</v>
      </c>
      <c r="I70" s="144">
        <v>3.5</v>
      </c>
      <c r="J70" s="144">
        <v>3</v>
      </c>
      <c r="K70" s="41">
        <v>85.71428571428571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2"/>
      <c r="I71" s="142"/>
      <c r="J71" s="142"/>
      <c r="K71" s="32"/>
    </row>
    <row r="72" spans="1:11" s="33" customFormat="1" ht="11.25" customHeight="1">
      <c r="A72" s="35" t="s">
        <v>55</v>
      </c>
      <c r="B72" s="29"/>
      <c r="C72" s="30">
        <v>4980</v>
      </c>
      <c r="D72" s="30">
        <v>5099</v>
      </c>
      <c r="E72" s="30">
        <v>4677</v>
      </c>
      <c r="F72" s="31"/>
      <c r="G72" s="31"/>
      <c r="H72" s="142">
        <v>422.214</v>
      </c>
      <c r="I72" s="142">
        <v>474.18</v>
      </c>
      <c r="J72" s="142">
        <v>418.855</v>
      </c>
      <c r="K72" s="32"/>
    </row>
    <row r="73" spans="1:11" s="33" customFormat="1" ht="11.25" customHeight="1">
      <c r="A73" s="35" t="s">
        <v>56</v>
      </c>
      <c r="B73" s="29"/>
      <c r="C73" s="30">
        <v>81</v>
      </c>
      <c r="D73" s="30">
        <v>81</v>
      </c>
      <c r="E73" s="30">
        <v>81</v>
      </c>
      <c r="F73" s="31"/>
      <c r="G73" s="31"/>
      <c r="H73" s="142">
        <v>2.86</v>
      </c>
      <c r="I73" s="142">
        <v>2.86</v>
      </c>
      <c r="J73" s="142">
        <v>3.007</v>
      </c>
      <c r="K73" s="32"/>
    </row>
    <row r="74" spans="1:11" s="33" customFormat="1" ht="11.25" customHeight="1">
      <c r="A74" s="35" t="s">
        <v>57</v>
      </c>
      <c r="B74" s="29"/>
      <c r="C74" s="30">
        <v>105</v>
      </c>
      <c r="D74" s="30">
        <v>105</v>
      </c>
      <c r="E74" s="30">
        <v>10</v>
      </c>
      <c r="F74" s="31"/>
      <c r="G74" s="31"/>
      <c r="H74" s="142">
        <v>3.15</v>
      </c>
      <c r="I74" s="142">
        <v>3.3</v>
      </c>
      <c r="J74" s="142">
        <v>0.31</v>
      </c>
      <c r="K74" s="32"/>
    </row>
    <row r="75" spans="1:11" s="33" customFormat="1" ht="11.25" customHeight="1">
      <c r="A75" s="35" t="s">
        <v>58</v>
      </c>
      <c r="B75" s="29"/>
      <c r="C75" s="30">
        <v>1020</v>
      </c>
      <c r="D75" s="30">
        <v>969</v>
      </c>
      <c r="E75" s="30">
        <v>1031</v>
      </c>
      <c r="F75" s="31"/>
      <c r="G75" s="31"/>
      <c r="H75" s="142">
        <v>103.538</v>
      </c>
      <c r="I75" s="142">
        <v>103.539</v>
      </c>
      <c r="J75" s="142">
        <v>103.317</v>
      </c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42"/>
      <c r="I76" s="142"/>
      <c r="J76" s="142">
        <v>0.05</v>
      </c>
      <c r="K76" s="32"/>
    </row>
    <row r="77" spans="1:11" s="33" customFormat="1" ht="11.25" customHeight="1">
      <c r="A77" s="35" t="s">
        <v>60</v>
      </c>
      <c r="B77" s="29"/>
      <c r="C77" s="30">
        <v>22</v>
      </c>
      <c r="D77" s="30">
        <v>22</v>
      </c>
      <c r="E77" s="30">
        <v>15</v>
      </c>
      <c r="F77" s="31"/>
      <c r="G77" s="31"/>
      <c r="H77" s="142">
        <v>0.517</v>
      </c>
      <c r="I77" s="142">
        <v>0.517</v>
      </c>
      <c r="J77" s="142">
        <v>0.353</v>
      </c>
      <c r="K77" s="32"/>
    </row>
    <row r="78" spans="1:11" s="33" customFormat="1" ht="11.25" customHeight="1">
      <c r="A78" s="35" t="s">
        <v>61</v>
      </c>
      <c r="B78" s="29"/>
      <c r="C78" s="30">
        <v>146</v>
      </c>
      <c r="D78" s="30">
        <v>150</v>
      </c>
      <c r="E78" s="30">
        <v>114</v>
      </c>
      <c r="F78" s="31"/>
      <c r="G78" s="31"/>
      <c r="H78" s="142">
        <v>10.54</v>
      </c>
      <c r="I78" s="142">
        <v>10.138</v>
      </c>
      <c r="J78" s="142">
        <v>7.832</v>
      </c>
      <c r="K78" s="32"/>
    </row>
    <row r="79" spans="1:11" s="33" customFormat="1" ht="11.25" customHeight="1">
      <c r="A79" s="35" t="s">
        <v>62</v>
      </c>
      <c r="B79" s="29"/>
      <c r="C79" s="30">
        <v>4</v>
      </c>
      <c r="D79" s="30">
        <v>1</v>
      </c>
      <c r="E79" s="30">
        <v>2</v>
      </c>
      <c r="F79" s="31"/>
      <c r="G79" s="31"/>
      <c r="H79" s="142">
        <v>0.109</v>
      </c>
      <c r="I79" s="142">
        <v>0.025</v>
      </c>
      <c r="J79" s="142">
        <v>0.04</v>
      </c>
      <c r="K79" s="32"/>
    </row>
    <row r="80" spans="1:11" s="42" customFormat="1" ht="11.25" customHeight="1">
      <c r="A80" s="43" t="s">
        <v>63</v>
      </c>
      <c r="B80" s="37"/>
      <c r="C80" s="38">
        <v>6358</v>
      </c>
      <c r="D80" s="38">
        <v>6427</v>
      </c>
      <c r="E80" s="38">
        <v>5930</v>
      </c>
      <c r="F80" s="39">
        <v>92.2669985996577</v>
      </c>
      <c r="G80" s="40"/>
      <c r="H80" s="143">
        <v>542.928</v>
      </c>
      <c r="I80" s="144">
        <v>594.5590000000001</v>
      </c>
      <c r="J80" s="144">
        <v>533.7639999999999</v>
      </c>
      <c r="K80" s="41">
        <v>89.77477424443997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2"/>
      <c r="I81" s="142"/>
      <c r="J81" s="142"/>
      <c r="K81" s="32"/>
    </row>
    <row r="82" spans="1:11" s="33" customFormat="1" ht="11.25" customHeight="1">
      <c r="A82" s="35" t="s">
        <v>64</v>
      </c>
      <c r="B82" s="29"/>
      <c r="C82" s="30">
        <v>164</v>
      </c>
      <c r="D82" s="30">
        <v>164</v>
      </c>
      <c r="E82" s="30">
        <v>172</v>
      </c>
      <c r="F82" s="31"/>
      <c r="G82" s="31"/>
      <c r="H82" s="142">
        <v>28.162</v>
      </c>
      <c r="I82" s="142">
        <v>28.162</v>
      </c>
      <c r="J82" s="142">
        <v>18.042</v>
      </c>
      <c r="K82" s="32"/>
    </row>
    <row r="83" spans="1:11" s="33" customFormat="1" ht="11.25" customHeight="1">
      <c r="A83" s="35" t="s">
        <v>65</v>
      </c>
      <c r="B83" s="29"/>
      <c r="C83" s="30">
        <v>78</v>
      </c>
      <c r="D83" s="30">
        <v>80</v>
      </c>
      <c r="E83" s="30">
        <v>100</v>
      </c>
      <c r="F83" s="31"/>
      <c r="G83" s="31"/>
      <c r="H83" s="142">
        <v>13.503</v>
      </c>
      <c r="I83" s="142">
        <v>13.6</v>
      </c>
      <c r="J83" s="142">
        <v>15.4</v>
      </c>
      <c r="K83" s="32"/>
    </row>
    <row r="84" spans="1:11" s="42" customFormat="1" ht="11.25" customHeight="1">
      <c r="A84" s="36" t="s">
        <v>66</v>
      </c>
      <c r="B84" s="37"/>
      <c r="C84" s="38">
        <v>242</v>
      </c>
      <c r="D84" s="38">
        <v>244</v>
      </c>
      <c r="E84" s="38">
        <v>272</v>
      </c>
      <c r="F84" s="39">
        <v>111.47540983606558</v>
      </c>
      <c r="G84" s="40"/>
      <c r="H84" s="143">
        <v>41.665</v>
      </c>
      <c r="I84" s="144">
        <v>41.762</v>
      </c>
      <c r="J84" s="144">
        <v>33.442</v>
      </c>
      <c r="K84" s="41">
        <v>80.07758249125999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2"/>
      <c r="I85" s="142"/>
      <c r="J85" s="142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5"/>
      <c r="I86" s="146"/>
      <c r="J86" s="146"/>
      <c r="K86" s="50"/>
    </row>
    <row r="87" spans="1:11" s="42" customFormat="1" ht="11.25" customHeight="1">
      <c r="A87" s="51" t="s">
        <v>67</v>
      </c>
      <c r="B87" s="52"/>
      <c r="C87" s="53">
        <v>7475</v>
      </c>
      <c r="D87" s="53">
        <v>7526</v>
      </c>
      <c r="E87" s="53">
        <v>7115</v>
      </c>
      <c r="F87" s="54">
        <f>IF(D87&gt;0,100*E87/D87,0)</f>
        <v>94.53893170342812</v>
      </c>
      <c r="G87" s="40"/>
      <c r="H87" s="147">
        <v>634.43</v>
      </c>
      <c r="I87" s="148">
        <v>690.5910000000001</v>
      </c>
      <c r="J87" s="148">
        <v>622.012</v>
      </c>
      <c r="K87" s="54">
        <f>IF(I87&gt;0,100*J87/I87,0)</f>
        <v>90.06952016461261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56" useFirstPageNumber="1" horizontalDpi="600" verticalDpi="600" orientation="portrait" paperSize="9" scale="72" r:id="rId1"/>
  <headerFooter alignWithMargins="0">
    <oddFooter>&amp;C&amp;P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>
  <sheetPr codeName="Hoja59"/>
  <dimension ref="A1:K625"/>
  <sheetViews>
    <sheetView view="pageBreakPreview" zoomScale="98" zoomScaleSheetLayoutView="98" zoomScalePageLayoutView="0" workbookViewId="0" topLeftCell="A1">
      <selection activeCell="C7" sqref="C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6" t="s">
        <v>0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</row>
    <row r="2" spans="1:11" s="1" customFormat="1" ht="11.25" customHeight="1">
      <c r="A2" s="3" t="s">
        <v>117</v>
      </c>
      <c r="B2" s="4"/>
      <c r="C2" s="4"/>
      <c r="D2" s="4"/>
      <c r="E2" s="5"/>
      <c r="F2" s="4"/>
      <c r="G2" s="4"/>
      <c r="H2" s="4"/>
      <c r="I2" s="6"/>
      <c r="J2" s="187" t="s">
        <v>69</v>
      </c>
      <c r="K2" s="187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8" t="s">
        <v>2</v>
      </c>
      <c r="D4" s="189"/>
      <c r="E4" s="189"/>
      <c r="F4" s="190"/>
      <c r="G4" s="9"/>
      <c r="H4" s="191" t="s">
        <v>3</v>
      </c>
      <c r="I4" s="192"/>
      <c r="J4" s="192"/>
      <c r="K4" s="193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2017</v>
      </c>
      <c r="D6" s="16">
        <f>E6-1</f>
        <v>2018</v>
      </c>
      <c r="E6" s="16">
        <v>2019</v>
      </c>
      <c r="F6" s="17">
        <f>E6</f>
        <v>2019</v>
      </c>
      <c r="G6" s="18"/>
      <c r="H6" s="15">
        <f>J6-2</f>
        <v>2017</v>
      </c>
      <c r="I6" s="16">
        <f>J6-1</f>
        <v>2018</v>
      </c>
      <c r="J6" s="16">
        <v>2019</v>
      </c>
      <c r="K6" s="17">
        <f>J6</f>
        <v>2019</v>
      </c>
    </row>
    <row r="7" spans="1:11" s="10" customFormat="1" ht="11.25" customHeight="1" thickBot="1">
      <c r="A7" s="19"/>
      <c r="B7" s="8"/>
      <c r="C7" s="20" t="s">
        <v>309</v>
      </c>
      <c r="D7" s="21" t="s">
        <v>6</v>
      </c>
      <c r="E7" s="21">
        <v>6</v>
      </c>
      <c r="F7" s="22" t="str">
        <f>CONCATENATE(D6,"=100")</f>
        <v>2018=100</v>
      </c>
      <c r="G7" s="23"/>
      <c r="H7" s="20" t="s">
        <v>309</v>
      </c>
      <c r="I7" s="21" t="s">
        <v>6</v>
      </c>
      <c r="J7" s="21"/>
      <c r="K7" s="22" t="str">
        <f>CONCATENATE(I6,"=100")</f>
        <v>2018=100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2"/>
      <c r="I9" s="142"/>
      <c r="J9" s="142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2"/>
      <c r="I10" s="142"/>
      <c r="J10" s="142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2"/>
      <c r="I11" s="142"/>
      <c r="J11" s="142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2"/>
      <c r="I12" s="142"/>
      <c r="J12" s="142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43"/>
      <c r="I13" s="144"/>
      <c r="J13" s="144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2"/>
      <c r="I14" s="142"/>
      <c r="J14" s="142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3"/>
      <c r="I15" s="144"/>
      <c r="J15" s="144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2"/>
      <c r="I16" s="142"/>
      <c r="J16" s="142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43"/>
      <c r="I17" s="144"/>
      <c r="J17" s="144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2"/>
      <c r="I18" s="142"/>
      <c r="J18" s="142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42"/>
      <c r="I19" s="142"/>
      <c r="J19" s="142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2"/>
      <c r="I20" s="142"/>
      <c r="J20" s="142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2"/>
      <c r="I21" s="142"/>
      <c r="J21" s="142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43"/>
      <c r="I22" s="144"/>
      <c r="J22" s="144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2"/>
      <c r="I23" s="142"/>
      <c r="J23" s="142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43"/>
      <c r="I24" s="144"/>
      <c r="J24" s="144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2"/>
      <c r="I25" s="142"/>
      <c r="J25" s="142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43"/>
      <c r="I26" s="144"/>
      <c r="J26" s="144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2"/>
      <c r="I27" s="142"/>
      <c r="J27" s="142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42"/>
      <c r="I28" s="142"/>
      <c r="J28" s="142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2"/>
      <c r="I29" s="142"/>
      <c r="J29" s="142"/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42"/>
      <c r="I30" s="142"/>
      <c r="J30" s="142"/>
      <c r="K30" s="32"/>
    </row>
    <row r="31" spans="1:11" s="42" customFormat="1" ht="11.25" customHeight="1">
      <c r="A31" s="43" t="s">
        <v>23</v>
      </c>
      <c r="B31" s="37"/>
      <c r="C31" s="38"/>
      <c r="D31" s="38"/>
      <c r="E31" s="38"/>
      <c r="F31" s="39"/>
      <c r="G31" s="40"/>
      <c r="H31" s="143"/>
      <c r="I31" s="144"/>
      <c r="J31" s="144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2"/>
      <c r="I32" s="142"/>
      <c r="J32" s="142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42"/>
      <c r="I33" s="142"/>
      <c r="J33" s="142"/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42"/>
      <c r="I34" s="142"/>
      <c r="J34" s="142"/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42"/>
      <c r="I35" s="142"/>
      <c r="J35" s="142"/>
      <c r="K35" s="32"/>
    </row>
    <row r="36" spans="1:11" s="33" customFormat="1" ht="11.25" customHeight="1">
      <c r="A36" s="35" t="s">
        <v>27</v>
      </c>
      <c r="B36" s="29"/>
      <c r="C36" s="30">
        <v>3</v>
      </c>
      <c r="D36" s="30">
        <v>3</v>
      </c>
      <c r="E36" s="30">
        <v>1</v>
      </c>
      <c r="F36" s="31"/>
      <c r="G36" s="31"/>
      <c r="H36" s="142">
        <v>0.03</v>
      </c>
      <c r="I36" s="142">
        <v>0.03</v>
      </c>
      <c r="J36" s="142"/>
      <c r="K36" s="32"/>
    </row>
    <row r="37" spans="1:11" s="42" customFormat="1" ht="11.25" customHeight="1">
      <c r="A37" s="36" t="s">
        <v>28</v>
      </c>
      <c r="B37" s="37"/>
      <c r="C37" s="38">
        <v>3</v>
      </c>
      <c r="D37" s="38">
        <v>3</v>
      </c>
      <c r="E37" s="38">
        <v>1</v>
      </c>
      <c r="F37" s="39">
        <v>33.333333333333336</v>
      </c>
      <c r="G37" s="40"/>
      <c r="H37" s="143">
        <v>0.03</v>
      </c>
      <c r="I37" s="144">
        <v>0.03</v>
      </c>
      <c r="J37" s="144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2"/>
      <c r="I38" s="142"/>
      <c r="J38" s="142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43"/>
      <c r="I39" s="144"/>
      <c r="J39" s="144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2"/>
      <c r="I40" s="142"/>
      <c r="J40" s="142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42"/>
      <c r="I41" s="142"/>
      <c r="J41" s="142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2"/>
      <c r="I42" s="142"/>
      <c r="J42" s="142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42"/>
      <c r="I43" s="142"/>
      <c r="J43" s="142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2"/>
      <c r="I44" s="142"/>
      <c r="J44" s="142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42"/>
      <c r="I45" s="142"/>
      <c r="J45" s="142"/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42"/>
      <c r="I46" s="142"/>
      <c r="J46" s="142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2"/>
      <c r="I47" s="142"/>
      <c r="J47" s="142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42"/>
      <c r="I48" s="142"/>
      <c r="J48" s="142"/>
      <c r="K48" s="32"/>
    </row>
    <row r="49" spans="1:11" s="33" customFormat="1" ht="11.25" customHeight="1">
      <c r="A49" s="35" t="s">
        <v>38</v>
      </c>
      <c r="B49" s="29"/>
      <c r="C49" s="30">
        <v>1</v>
      </c>
      <c r="D49" s="30"/>
      <c r="E49" s="30"/>
      <c r="F49" s="31"/>
      <c r="G49" s="31"/>
      <c r="H49" s="142">
        <v>0.011</v>
      </c>
      <c r="I49" s="142"/>
      <c r="J49" s="142"/>
      <c r="K49" s="32"/>
    </row>
    <row r="50" spans="1:11" s="42" customFormat="1" ht="11.25" customHeight="1">
      <c r="A50" s="43" t="s">
        <v>39</v>
      </c>
      <c r="B50" s="37"/>
      <c r="C50" s="38">
        <v>1</v>
      </c>
      <c r="D50" s="38"/>
      <c r="E50" s="38"/>
      <c r="F50" s="39"/>
      <c r="G50" s="40"/>
      <c r="H50" s="143">
        <v>0.011</v>
      </c>
      <c r="I50" s="144"/>
      <c r="J50" s="144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2"/>
      <c r="I51" s="142"/>
      <c r="J51" s="142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43"/>
      <c r="I52" s="144"/>
      <c r="J52" s="144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2"/>
      <c r="I53" s="142"/>
      <c r="J53" s="142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42"/>
      <c r="I54" s="142"/>
      <c r="J54" s="142"/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42"/>
      <c r="I55" s="142"/>
      <c r="J55" s="142"/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42"/>
      <c r="I56" s="142"/>
      <c r="J56" s="142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2"/>
      <c r="I57" s="142"/>
      <c r="J57" s="142"/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42"/>
      <c r="I58" s="142"/>
      <c r="J58" s="142"/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43"/>
      <c r="I59" s="144"/>
      <c r="J59" s="144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2"/>
      <c r="I60" s="142"/>
      <c r="J60" s="142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42"/>
      <c r="I61" s="142"/>
      <c r="J61" s="142"/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42"/>
      <c r="I62" s="142"/>
      <c r="J62" s="142"/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42"/>
      <c r="I63" s="142"/>
      <c r="J63" s="142"/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43"/>
      <c r="I64" s="144"/>
      <c r="J64" s="144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2"/>
      <c r="I65" s="142"/>
      <c r="J65" s="142"/>
      <c r="K65" s="32"/>
    </row>
    <row r="66" spans="1:11" s="42" customFormat="1" ht="11.25" customHeight="1">
      <c r="A66" s="36" t="s">
        <v>51</v>
      </c>
      <c r="B66" s="37"/>
      <c r="C66" s="38">
        <v>1</v>
      </c>
      <c r="D66" s="38">
        <v>8</v>
      </c>
      <c r="E66" s="38">
        <v>2</v>
      </c>
      <c r="F66" s="39">
        <v>25</v>
      </c>
      <c r="G66" s="40"/>
      <c r="H66" s="143">
        <v>0.009</v>
      </c>
      <c r="I66" s="144">
        <v>0.031</v>
      </c>
      <c r="J66" s="144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2"/>
      <c r="I67" s="142"/>
      <c r="J67" s="142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42"/>
      <c r="I68" s="142"/>
      <c r="J68" s="142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2"/>
      <c r="I69" s="142"/>
      <c r="J69" s="142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43"/>
      <c r="I70" s="144"/>
      <c r="J70" s="144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2"/>
      <c r="I71" s="142"/>
      <c r="J71" s="142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42"/>
      <c r="I72" s="142"/>
      <c r="J72" s="142"/>
      <c r="K72" s="32"/>
    </row>
    <row r="73" spans="1:11" s="33" customFormat="1" ht="11.25" customHeight="1">
      <c r="A73" s="35" t="s">
        <v>56</v>
      </c>
      <c r="B73" s="29"/>
      <c r="C73" s="30"/>
      <c r="D73" s="30"/>
      <c r="E73" s="30"/>
      <c r="F73" s="31"/>
      <c r="G73" s="31"/>
      <c r="H73" s="142"/>
      <c r="I73" s="142"/>
      <c r="J73" s="142"/>
      <c r="K73" s="32"/>
    </row>
    <row r="74" spans="1:11" s="33" customFormat="1" ht="11.25" customHeight="1">
      <c r="A74" s="35" t="s">
        <v>57</v>
      </c>
      <c r="B74" s="29"/>
      <c r="C74" s="30">
        <v>22</v>
      </c>
      <c r="D74" s="30">
        <v>25</v>
      </c>
      <c r="E74" s="30">
        <v>25</v>
      </c>
      <c r="F74" s="31"/>
      <c r="G74" s="31"/>
      <c r="H74" s="142">
        <v>0.264</v>
      </c>
      <c r="I74" s="142">
        <v>0.3</v>
      </c>
      <c r="J74" s="142"/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42"/>
      <c r="I75" s="142"/>
      <c r="J75" s="142"/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42"/>
      <c r="I76" s="142"/>
      <c r="J76" s="142"/>
      <c r="K76" s="32"/>
    </row>
    <row r="77" spans="1:11" s="33" customFormat="1" ht="11.25" customHeight="1">
      <c r="A77" s="35" t="s">
        <v>60</v>
      </c>
      <c r="B77" s="29"/>
      <c r="C77" s="30">
        <v>4</v>
      </c>
      <c r="D77" s="30"/>
      <c r="E77" s="30">
        <v>1</v>
      </c>
      <c r="F77" s="31"/>
      <c r="G77" s="31"/>
      <c r="H77" s="142">
        <v>0.04</v>
      </c>
      <c r="I77" s="142"/>
      <c r="J77" s="142"/>
      <c r="K77" s="32"/>
    </row>
    <row r="78" spans="1:11" s="33" customFormat="1" ht="11.25" customHeight="1">
      <c r="A78" s="35" t="s">
        <v>61</v>
      </c>
      <c r="B78" s="29"/>
      <c r="C78" s="30">
        <v>4</v>
      </c>
      <c r="D78" s="30">
        <v>4</v>
      </c>
      <c r="E78" s="30"/>
      <c r="F78" s="31"/>
      <c r="G78" s="31"/>
      <c r="H78" s="142">
        <v>0.04</v>
      </c>
      <c r="I78" s="142">
        <v>0.04</v>
      </c>
      <c r="J78" s="142"/>
      <c r="K78" s="32"/>
    </row>
    <row r="79" spans="1:11" s="33" customFormat="1" ht="11.25" customHeight="1">
      <c r="A79" s="35" t="s">
        <v>62</v>
      </c>
      <c r="B79" s="29"/>
      <c r="C79" s="30"/>
      <c r="D79" s="30"/>
      <c r="E79" s="30"/>
      <c r="F79" s="31"/>
      <c r="G79" s="31"/>
      <c r="H79" s="142"/>
      <c r="I79" s="142"/>
      <c r="J79" s="142"/>
      <c r="K79" s="32"/>
    </row>
    <row r="80" spans="1:11" s="42" customFormat="1" ht="11.25" customHeight="1">
      <c r="A80" s="43" t="s">
        <v>63</v>
      </c>
      <c r="B80" s="37"/>
      <c r="C80" s="38">
        <v>30</v>
      </c>
      <c r="D80" s="38">
        <v>29</v>
      </c>
      <c r="E80" s="38">
        <v>26</v>
      </c>
      <c r="F80" s="39">
        <f>IF(D80&gt;0,100*E80/D80,0)</f>
        <v>89.65517241379311</v>
      </c>
      <c r="G80" s="40"/>
      <c r="H80" s="143">
        <v>0.344</v>
      </c>
      <c r="I80" s="144">
        <v>0.33999999999999997</v>
      </c>
      <c r="J80" s="144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2"/>
      <c r="I81" s="142"/>
      <c r="J81" s="142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42"/>
      <c r="I82" s="142"/>
      <c r="J82" s="142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42"/>
      <c r="I83" s="142"/>
      <c r="J83" s="142"/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43"/>
      <c r="I84" s="144"/>
      <c r="J84" s="144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2"/>
      <c r="I85" s="142"/>
      <c r="J85" s="142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5"/>
      <c r="I86" s="146"/>
      <c r="J86" s="146"/>
      <c r="K86" s="50"/>
    </row>
    <row r="87" spans="1:11" s="42" customFormat="1" ht="11.25" customHeight="1">
      <c r="A87" s="51" t="s">
        <v>67</v>
      </c>
      <c r="B87" s="52"/>
      <c r="C87" s="53">
        <v>35</v>
      </c>
      <c r="D87" s="53">
        <v>40</v>
      </c>
      <c r="E87" s="53">
        <v>29</v>
      </c>
      <c r="F87" s="54">
        <f>IF(D87&gt;0,100*E87/D87,0)</f>
        <v>72.5</v>
      </c>
      <c r="G87" s="40"/>
      <c r="H87" s="147">
        <v>0.39399999999999996</v>
      </c>
      <c r="I87" s="148">
        <v>0.40099999999999997</v>
      </c>
      <c r="J87" s="148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57" useFirstPageNumber="1" horizontalDpi="600" verticalDpi="600" orientation="portrait" paperSize="9" scale="72" r:id="rId1"/>
  <headerFooter alignWithMargins="0">
    <oddFooter>&amp;C&amp;P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>
  <sheetPr codeName="Hoja60"/>
  <dimension ref="A1:K625"/>
  <sheetViews>
    <sheetView view="pageBreakPreview" zoomScale="96" zoomScaleSheetLayoutView="96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6" t="s">
        <v>0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</row>
    <row r="2" spans="1:11" s="1" customFormat="1" ht="11.25" customHeight="1">
      <c r="A2" s="3" t="s">
        <v>118</v>
      </c>
      <c r="B2" s="4"/>
      <c r="C2" s="4"/>
      <c r="D2" s="4"/>
      <c r="E2" s="5"/>
      <c r="F2" s="4"/>
      <c r="G2" s="4"/>
      <c r="H2" s="4"/>
      <c r="I2" s="6"/>
      <c r="J2" s="187" t="s">
        <v>69</v>
      </c>
      <c r="K2" s="187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8" t="s">
        <v>2</v>
      </c>
      <c r="D4" s="189"/>
      <c r="E4" s="189"/>
      <c r="F4" s="190"/>
      <c r="G4" s="9"/>
      <c r="H4" s="191" t="s">
        <v>3</v>
      </c>
      <c r="I4" s="192"/>
      <c r="J4" s="192"/>
      <c r="K4" s="193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2017</v>
      </c>
      <c r="D6" s="16">
        <f>E6-1</f>
        <v>2018</v>
      </c>
      <c r="E6" s="16">
        <v>2019</v>
      </c>
      <c r="F6" s="17">
        <f>E6</f>
        <v>2019</v>
      </c>
      <c r="G6" s="18"/>
      <c r="H6" s="15">
        <f>J6-2</f>
        <v>2017</v>
      </c>
      <c r="I6" s="16">
        <f>J6-1</f>
        <v>2018</v>
      </c>
      <c r="J6" s="16">
        <v>2019</v>
      </c>
      <c r="K6" s="17">
        <f>J6</f>
        <v>2019</v>
      </c>
    </row>
    <row r="7" spans="1:11" s="10" customFormat="1" ht="11.25" customHeight="1" thickBot="1">
      <c r="A7" s="19"/>
      <c r="B7" s="8"/>
      <c r="C7" s="20" t="s">
        <v>309</v>
      </c>
      <c r="D7" s="21" t="s">
        <v>6</v>
      </c>
      <c r="E7" s="21">
        <v>4</v>
      </c>
      <c r="F7" s="22" t="str">
        <f>CONCATENATE(D6,"=100")</f>
        <v>2018=100</v>
      </c>
      <c r="G7" s="23"/>
      <c r="H7" s="20" t="s">
        <v>309</v>
      </c>
      <c r="I7" s="21" t="s">
        <v>6</v>
      </c>
      <c r="J7" s="21">
        <v>6</v>
      </c>
      <c r="K7" s="22" t="str">
        <f>CONCATENATE(I6,"=100")</f>
        <v>2018=100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>
        <v>1</v>
      </c>
      <c r="E9" s="30"/>
      <c r="F9" s="31"/>
      <c r="G9" s="31"/>
      <c r="H9" s="142"/>
      <c r="I9" s="142">
        <v>0.069</v>
      </c>
      <c r="J9" s="142"/>
      <c r="K9" s="32"/>
    </row>
    <row r="10" spans="1:11" s="33" customFormat="1" ht="11.25" customHeight="1">
      <c r="A10" s="35" t="s">
        <v>8</v>
      </c>
      <c r="B10" s="29"/>
      <c r="C10" s="30">
        <v>1</v>
      </c>
      <c r="D10" s="30">
        <v>2</v>
      </c>
      <c r="E10" s="30">
        <v>1</v>
      </c>
      <c r="F10" s="31"/>
      <c r="G10" s="31"/>
      <c r="H10" s="142">
        <v>0.061</v>
      </c>
      <c r="I10" s="142">
        <v>0.138</v>
      </c>
      <c r="J10" s="142">
        <v>0.07</v>
      </c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2"/>
      <c r="I11" s="142"/>
      <c r="J11" s="142"/>
      <c r="K11" s="32"/>
    </row>
    <row r="12" spans="1:11" s="33" customFormat="1" ht="11.25" customHeight="1">
      <c r="A12" s="35" t="s">
        <v>10</v>
      </c>
      <c r="B12" s="29"/>
      <c r="C12" s="30"/>
      <c r="D12" s="30">
        <v>1</v>
      </c>
      <c r="E12" s="30"/>
      <c r="F12" s="31"/>
      <c r="G12" s="31"/>
      <c r="H12" s="142"/>
      <c r="I12" s="142">
        <v>0.069</v>
      </c>
      <c r="J12" s="142"/>
      <c r="K12" s="32"/>
    </row>
    <row r="13" spans="1:11" s="42" customFormat="1" ht="11.25" customHeight="1">
      <c r="A13" s="36" t="s">
        <v>11</v>
      </c>
      <c r="B13" s="37"/>
      <c r="C13" s="38">
        <v>1</v>
      </c>
      <c r="D13" s="38">
        <v>4</v>
      </c>
      <c r="E13" s="38">
        <v>1</v>
      </c>
      <c r="F13" s="39">
        <v>25</v>
      </c>
      <c r="G13" s="40"/>
      <c r="H13" s="143">
        <v>0.061</v>
      </c>
      <c r="I13" s="144">
        <v>0.276</v>
      </c>
      <c r="J13" s="144">
        <v>0.07</v>
      </c>
      <c r="K13" s="41">
        <v>25.36231884057971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2"/>
      <c r="I14" s="142"/>
      <c r="J14" s="142"/>
      <c r="K14" s="32"/>
    </row>
    <row r="15" spans="1:11" s="42" customFormat="1" ht="11.25" customHeight="1">
      <c r="A15" s="36" t="s">
        <v>12</v>
      </c>
      <c r="B15" s="37"/>
      <c r="C15" s="38">
        <v>2</v>
      </c>
      <c r="D15" s="38">
        <v>3</v>
      </c>
      <c r="E15" s="38">
        <v>2</v>
      </c>
      <c r="F15" s="39">
        <v>66.66666666666667</v>
      </c>
      <c r="G15" s="40"/>
      <c r="H15" s="143">
        <v>0.02</v>
      </c>
      <c r="I15" s="144">
        <v>0.02</v>
      </c>
      <c r="J15" s="144">
        <v>0.03</v>
      </c>
      <c r="K15" s="41">
        <v>150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2"/>
      <c r="I16" s="142"/>
      <c r="J16" s="142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43"/>
      <c r="I17" s="144"/>
      <c r="J17" s="144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2"/>
      <c r="I18" s="142"/>
      <c r="J18" s="142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42"/>
      <c r="I19" s="142"/>
      <c r="J19" s="142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2"/>
      <c r="I20" s="142"/>
      <c r="J20" s="142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2"/>
      <c r="I21" s="142"/>
      <c r="J21" s="142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43"/>
      <c r="I22" s="144"/>
      <c r="J22" s="144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2"/>
      <c r="I23" s="142"/>
      <c r="J23" s="142"/>
      <c r="K23" s="32"/>
    </row>
    <row r="24" spans="1:11" s="42" customFormat="1" ht="11.25" customHeight="1">
      <c r="A24" s="36" t="s">
        <v>18</v>
      </c>
      <c r="B24" s="37"/>
      <c r="C24" s="38">
        <v>106</v>
      </c>
      <c r="D24" s="38">
        <v>95</v>
      </c>
      <c r="E24" s="38">
        <v>95</v>
      </c>
      <c r="F24" s="39">
        <v>100</v>
      </c>
      <c r="G24" s="40"/>
      <c r="H24" s="143">
        <v>5.445</v>
      </c>
      <c r="I24" s="144">
        <v>2.453</v>
      </c>
      <c r="J24" s="144">
        <v>4.498</v>
      </c>
      <c r="K24" s="41">
        <v>183.36730534039953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2"/>
      <c r="I25" s="142"/>
      <c r="J25" s="142"/>
      <c r="K25" s="32"/>
    </row>
    <row r="26" spans="1:11" s="42" customFormat="1" ht="11.25" customHeight="1">
      <c r="A26" s="36" t="s">
        <v>19</v>
      </c>
      <c r="B26" s="37"/>
      <c r="C26" s="38">
        <v>9</v>
      </c>
      <c r="D26" s="38">
        <v>6</v>
      </c>
      <c r="E26" s="38">
        <v>12</v>
      </c>
      <c r="F26" s="39">
        <v>200</v>
      </c>
      <c r="G26" s="40"/>
      <c r="H26" s="143">
        <v>0.324</v>
      </c>
      <c r="I26" s="144">
        <v>0.22</v>
      </c>
      <c r="J26" s="144">
        <v>0.6</v>
      </c>
      <c r="K26" s="41">
        <v>272.72727272727275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2"/>
      <c r="I27" s="142"/>
      <c r="J27" s="142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>
        <v>1</v>
      </c>
      <c r="F28" s="31"/>
      <c r="G28" s="31"/>
      <c r="H28" s="142"/>
      <c r="I28" s="142"/>
      <c r="J28" s="142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2"/>
      <c r="I29" s="142"/>
      <c r="J29" s="142"/>
      <c r="K29" s="32"/>
    </row>
    <row r="30" spans="1:11" s="33" customFormat="1" ht="11.25" customHeight="1">
      <c r="A30" s="35" t="s">
        <v>22</v>
      </c>
      <c r="B30" s="29"/>
      <c r="C30" s="30">
        <v>15</v>
      </c>
      <c r="D30" s="30">
        <v>17</v>
      </c>
      <c r="E30" s="30">
        <v>22</v>
      </c>
      <c r="F30" s="31"/>
      <c r="G30" s="31"/>
      <c r="H30" s="142">
        <v>0.694</v>
      </c>
      <c r="I30" s="142">
        <v>0.17</v>
      </c>
      <c r="J30" s="142">
        <v>0.88</v>
      </c>
      <c r="K30" s="32"/>
    </row>
    <row r="31" spans="1:11" s="42" customFormat="1" ht="11.25" customHeight="1">
      <c r="A31" s="43" t="s">
        <v>23</v>
      </c>
      <c r="B31" s="37"/>
      <c r="C31" s="38">
        <v>15</v>
      </c>
      <c r="D31" s="38">
        <v>17</v>
      </c>
      <c r="E31" s="38">
        <v>23</v>
      </c>
      <c r="F31" s="39">
        <v>135.2941176470588</v>
      </c>
      <c r="G31" s="40"/>
      <c r="H31" s="143">
        <v>0.694</v>
      </c>
      <c r="I31" s="144">
        <v>0.17</v>
      </c>
      <c r="J31" s="144">
        <v>0.88</v>
      </c>
      <c r="K31" s="41">
        <v>517.6470588235294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2"/>
      <c r="I32" s="142"/>
      <c r="J32" s="142"/>
      <c r="K32" s="32"/>
    </row>
    <row r="33" spans="1:11" s="33" customFormat="1" ht="11.25" customHeight="1">
      <c r="A33" s="35" t="s">
        <v>24</v>
      </c>
      <c r="B33" s="29"/>
      <c r="C33" s="30">
        <v>59</v>
      </c>
      <c r="D33" s="30">
        <v>60</v>
      </c>
      <c r="E33" s="30">
        <v>60</v>
      </c>
      <c r="F33" s="31"/>
      <c r="G33" s="31"/>
      <c r="H33" s="142">
        <v>2.063</v>
      </c>
      <c r="I33" s="142">
        <v>2.1</v>
      </c>
      <c r="J33" s="142">
        <v>1.99</v>
      </c>
      <c r="K33" s="32"/>
    </row>
    <row r="34" spans="1:11" s="33" customFormat="1" ht="11.25" customHeight="1">
      <c r="A34" s="35" t="s">
        <v>25</v>
      </c>
      <c r="B34" s="29"/>
      <c r="C34" s="30">
        <v>29</v>
      </c>
      <c r="D34" s="30">
        <v>30</v>
      </c>
      <c r="E34" s="30">
        <v>30</v>
      </c>
      <c r="F34" s="31"/>
      <c r="G34" s="31"/>
      <c r="H34" s="142">
        <v>0.76</v>
      </c>
      <c r="I34" s="142">
        <v>0.76</v>
      </c>
      <c r="J34" s="142">
        <v>0.75</v>
      </c>
      <c r="K34" s="32"/>
    </row>
    <row r="35" spans="1:11" s="33" customFormat="1" ht="11.25" customHeight="1">
      <c r="A35" s="35" t="s">
        <v>26</v>
      </c>
      <c r="B35" s="29"/>
      <c r="C35" s="30">
        <v>18</v>
      </c>
      <c r="D35" s="30">
        <v>18</v>
      </c>
      <c r="E35" s="30">
        <v>15</v>
      </c>
      <c r="F35" s="31"/>
      <c r="G35" s="31"/>
      <c r="H35" s="142">
        <v>0.387</v>
      </c>
      <c r="I35" s="142">
        <v>0.39</v>
      </c>
      <c r="J35" s="142">
        <v>0.32</v>
      </c>
      <c r="K35" s="32"/>
    </row>
    <row r="36" spans="1:11" s="33" customFormat="1" ht="11.25" customHeight="1">
      <c r="A36" s="35" t="s">
        <v>27</v>
      </c>
      <c r="B36" s="29"/>
      <c r="C36" s="30">
        <v>77</v>
      </c>
      <c r="D36" s="30">
        <v>77</v>
      </c>
      <c r="E36" s="30">
        <v>74</v>
      </c>
      <c r="F36" s="31"/>
      <c r="G36" s="31"/>
      <c r="H36" s="142">
        <v>1.884</v>
      </c>
      <c r="I36" s="142">
        <v>1.884</v>
      </c>
      <c r="J36" s="142">
        <v>1.776</v>
      </c>
      <c r="K36" s="32"/>
    </row>
    <row r="37" spans="1:11" s="42" customFormat="1" ht="11.25" customHeight="1">
      <c r="A37" s="36" t="s">
        <v>28</v>
      </c>
      <c r="B37" s="37"/>
      <c r="C37" s="38">
        <v>183</v>
      </c>
      <c r="D37" s="38">
        <v>185</v>
      </c>
      <c r="E37" s="38">
        <v>179</v>
      </c>
      <c r="F37" s="39">
        <v>96.75675675675676</v>
      </c>
      <c r="G37" s="40"/>
      <c r="H37" s="143">
        <v>5.094</v>
      </c>
      <c r="I37" s="144">
        <v>5.134</v>
      </c>
      <c r="J37" s="144">
        <v>4.836</v>
      </c>
      <c r="K37" s="41">
        <v>94.19555901830931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2"/>
      <c r="I38" s="142"/>
      <c r="J38" s="142"/>
      <c r="K38" s="32"/>
    </row>
    <row r="39" spans="1:11" s="42" customFormat="1" ht="11.25" customHeight="1">
      <c r="A39" s="36" t="s">
        <v>29</v>
      </c>
      <c r="B39" s="37"/>
      <c r="C39" s="38">
        <v>59</v>
      </c>
      <c r="D39" s="38">
        <v>55</v>
      </c>
      <c r="E39" s="38">
        <v>65</v>
      </c>
      <c r="F39" s="39">
        <v>118.18181818181819</v>
      </c>
      <c r="G39" s="40"/>
      <c r="H39" s="143">
        <v>1.421</v>
      </c>
      <c r="I39" s="144">
        <v>1.4</v>
      </c>
      <c r="J39" s="144">
        <v>1.6</v>
      </c>
      <c r="K39" s="41">
        <v>114.28571428571429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2"/>
      <c r="I40" s="142"/>
      <c r="J40" s="142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42"/>
      <c r="I41" s="142"/>
      <c r="J41" s="142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2"/>
      <c r="I42" s="142"/>
      <c r="J42" s="142"/>
      <c r="K42" s="32"/>
    </row>
    <row r="43" spans="1:11" s="33" customFormat="1" ht="11.25" customHeight="1">
      <c r="A43" s="35" t="s">
        <v>32</v>
      </c>
      <c r="B43" s="29"/>
      <c r="C43" s="30">
        <v>2</v>
      </c>
      <c r="D43" s="30">
        <v>2</v>
      </c>
      <c r="E43" s="30">
        <v>2</v>
      </c>
      <c r="F43" s="31"/>
      <c r="G43" s="31"/>
      <c r="H43" s="142">
        <v>0.064</v>
      </c>
      <c r="I43" s="142">
        <v>0.06</v>
      </c>
      <c r="J43" s="142">
        <v>0.052</v>
      </c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2"/>
      <c r="I44" s="142"/>
      <c r="J44" s="142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42"/>
      <c r="I45" s="142"/>
      <c r="J45" s="142"/>
      <c r="K45" s="32"/>
    </row>
    <row r="46" spans="1:11" s="33" customFormat="1" ht="11.25" customHeight="1">
      <c r="A46" s="35" t="s">
        <v>35</v>
      </c>
      <c r="B46" s="29"/>
      <c r="C46" s="30">
        <v>10</v>
      </c>
      <c r="D46" s="30">
        <v>6</v>
      </c>
      <c r="E46" s="30">
        <v>2</v>
      </c>
      <c r="F46" s="31"/>
      <c r="G46" s="31"/>
      <c r="H46" s="142">
        <v>0.15</v>
      </c>
      <c r="I46" s="142">
        <v>0.09</v>
      </c>
      <c r="J46" s="142">
        <v>0.03</v>
      </c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2"/>
      <c r="I47" s="142"/>
      <c r="J47" s="142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42"/>
      <c r="I48" s="142"/>
      <c r="J48" s="142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42"/>
      <c r="I49" s="142"/>
      <c r="J49" s="142"/>
      <c r="K49" s="32"/>
    </row>
    <row r="50" spans="1:11" s="42" customFormat="1" ht="11.25" customHeight="1">
      <c r="A50" s="43" t="s">
        <v>39</v>
      </c>
      <c r="B50" s="37"/>
      <c r="C50" s="38">
        <v>12</v>
      </c>
      <c r="D50" s="38">
        <v>8</v>
      </c>
      <c r="E50" s="38">
        <v>4</v>
      </c>
      <c r="F50" s="39">
        <v>50</v>
      </c>
      <c r="G50" s="40"/>
      <c r="H50" s="143">
        <v>0.214</v>
      </c>
      <c r="I50" s="144">
        <v>0.15</v>
      </c>
      <c r="J50" s="144">
        <v>0.08199999999999999</v>
      </c>
      <c r="K50" s="41">
        <v>54.666666666666664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2"/>
      <c r="I51" s="142"/>
      <c r="J51" s="142"/>
      <c r="K51" s="32"/>
    </row>
    <row r="52" spans="1:11" s="42" customFormat="1" ht="11.25" customHeight="1">
      <c r="A52" s="36" t="s">
        <v>40</v>
      </c>
      <c r="B52" s="37"/>
      <c r="C52" s="38">
        <v>2</v>
      </c>
      <c r="D52" s="38">
        <v>2</v>
      </c>
      <c r="E52" s="38">
        <v>2</v>
      </c>
      <c r="F52" s="39">
        <v>100</v>
      </c>
      <c r="G52" s="40"/>
      <c r="H52" s="143">
        <v>0.062</v>
      </c>
      <c r="I52" s="144">
        <v>0.062</v>
      </c>
      <c r="J52" s="144">
        <v>0.062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2"/>
      <c r="I53" s="142"/>
      <c r="J53" s="142"/>
      <c r="K53" s="32"/>
    </row>
    <row r="54" spans="1:11" s="33" customFormat="1" ht="11.25" customHeight="1">
      <c r="A54" s="35" t="s">
        <v>41</v>
      </c>
      <c r="B54" s="29"/>
      <c r="C54" s="30">
        <v>23</v>
      </c>
      <c r="D54" s="30">
        <v>49</v>
      </c>
      <c r="E54" s="30">
        <v>12</v>
      </c>
      <c r="F54" s="31"/>
      <c r="G54" s="31"/>
      <c r="H54" s="142">
        <v>0.598</v>
      </c>
      <c r="I54" s="142">
        <v>1.225</v>
      </c>
      <c r="J54" s="142">
        <v>0.324</v>
      </c>
      <c r="K54" s="32"/>
    </row>
    <row r="55" spans="1:11" s="33" customFormat="1" ht="11.25" customHeight="1">
      <c r="A55" s="35" t="s">
        <v>42</v>
      </c>
      <c r="B55" s="29"/>
      <c r="C55" s="30">
        <v>39</v>
      </c>
      <c r="D55" s="30">
        <v>48</v>
      </c>
      <c r="E55" s="30">
        <v>28</v>
      </c>
      <c r="F55" s="31"/>
      <c r="G55" s="31"/>
      <c r="H55" s="142">
        <v>1.248</v>
      </c>
      <c r="I55" s="142">
        <v>1.536</v>
      </c>
      <c r="J55" s="142">
        <v>0.896</v>
      </c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42"/>
      <c r="I56" s="142"/>
      <c r="J56" s="142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>
        <v>1</v>
      </c>
      <c r="F57" s="31"/>
      <c r="G57" s="31"/>
      <c r="H57" s="142"/>
      <c r="I57" s="142">
        <v>0.008</v>
      </c>
      <c r="J57" s="142">
        <v>0.008</v>
      </c>
      <c r="K57" s="32"/>
    </row>
    <row r="58" spans="1:11" s="33" customFormat="1" ht="11.25" customHeight="1">
      <c r="A58" s="35" t="s">
        <v>45</v>
      </c>
      <c r="B58" s="29"/>
      <c r="C58" s="30">
        <v>4</v>
      </c>
      <c r="D58" s="30">
        <v>4</v>
      </c>
      <c r="E58" s="30">
        <v>4</v>
      </c>
      <c r="F58" s="31"/>
      <c r="G58" s="31"/>
      <c r="H58" s="142">
        <v>0.096</v>
      </c>
      <c r="I58" s="142">
        <v>0.189</v>
      </c>
      <c r="J58" s="142">
        <v>0.093</v>
      </c>
      <c r="K58" s="32"/>
    </row>
    <row r="59" spans="1:11" s="42" customFormat="1" ht="11.25" customHeight="1">
      <c r="A59" s="36" t="s">
        <v>46</v>
      </c>
      <c r="B59" s="37"/>
      <c r="C59" s="38">
        <v>66</v>
      </c>
      <c r="D59" s="38">
        <v>101</v>
      </c>
      <c r="E59" s="38">
        <v>45</v>
      </c>
      <c r="F59" s="39">
        <v>44.554455445544555</v>
      </c>
      <c r="G59" s="40"/>
      <c r="H59" s="143">
        <v>1.9420000000000002</v>
      </c>
      <c r="I59" s="144">
        <v>2.958</v>
      </c>
      <c r="J59" s="144">
        <v>1.321</v>
      </c>
      <c r="K59" s="41">
        <v>44.65855307640297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2"/>
      <c r="I60" s="142"/>
      <c r="J60" s="142"/>
      <c r="K60" s="32"/>
    </row>
    <row r="61" spans="1:11" s="33" customFormat="1" ht="11.25" customHeight="1">
      <c r="A61" s="35" t="s">
        <v>47</v>
      </c>
      <c r="B61" s="29"/>
      <c r="C61" s="30">
        <v>75</v>
      </c>
      <c r="D61" s="30">
        <v>75</v>
      </c>
      <c r="E61" s="30">
        <v>75</v>
      </c>
      <c r="F61" s="31"/>
      <c r="G61" s="31"/>
      <c r="H61" s="142">
        <v>4.135</v>
      </c>
      <c r="I61" s="142">
        <v>3.74</v>
      </c>
      <c r="J61" s="142">
        <v>4.075</v>
      </c>
      <c r="K61" s="32"/>
    </row>
    <row r="62" spans="1:11" s="33" customFormat="1" ht="11.25" customHeight="1">
      <c r="A62" s="35" t="s">
        <v>48</v>
      </c>
      <c r="B62" s="29"/>
      <c r="C62" s="30">
        <v>72</v>
      </c>
      <c r="D62" s="30">
        <v>72</v>
      </c>
      <c r="E62" s="30">
        <v>70</v>
      </c>
      <c r="F62" s="31"/>
      <c r="G62" s="31"/>
      <c r="H62" s="142">
        <v>1.974</v>
      </c>
      <c r="I62" s="142">
        <v>2.065</v>
      </c>
      <c r="J62" s="142">
        <v>2.009</v>
      </c>
      <c r="K62" s="32"/>
    </row>
    <row r="63" spans="1:11" s="33" customFormat="1" ht="11.25" customHeight="1">
      <c r="A63" s="35" t="s">
        <v>49</v>
      </c>
      <c r="B63" s="29"/>
      <c r="C63" s="30">
        <v>118</v>
      </c>
      <c r="D63" s="30">
        <v>118</v>
      </c>
      <c r="E63" s="30">
        <v>117</v>
      </c>
      <c r="F63" s="31"/>
      <c r="G63" s="31"/>
      <c r="H63" s="142">
        <v>7.042</v>
      </c>
      <c r="I63" s="142">
        <v>6.981</v>
      </c>
      <c r="J63" s="142">
        <v>7.071</v>
      </c>
      <c r="K63" s="32"/>
    </row>
    <row r="64" spans="1:11" s="42" customFormat="1" ht="11.25" customHeight="1">
      <c r="A64" s="36" t="s">
        <v>50</v>
      </c>
      <c r="B64" s="37"/>
      <c r="C64" s="38">
        <v>265</v>
      </c>
      <c r="D64" s="38">
        <v>265</v>
      </c>
      <c r="E64" s="38">
        <v>262</v>
      </c>
      <c r="F64" s="39">
        <v>98.86792452830188</v>
      </c>
      <c r="G64" s="40"/>
      <c r="H64" s="143">
        <v>13.151</v>
      </c>
      <c r="I64" s="144">
        <v>12.786</v>
      </c>
      <c r="J64" s="144">
        <v>13.155</v>
      </c>
      <c r="K64" s="41">
        <v>102.88596902862506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2"/>
      <c r="I65" s="142"/>
      <c r="J65" s="142"/>
      <c r="K65" s="32"/>
    </row>
    <row r="66" spans="1:11" s="42" customFormat="1" ht="11.25" customHeight="1">
      <c r="A66" s="36" t="s">
        <v>51</v>
      </c>
      <c r="B66" s="37"/>
      <c r="C66" s="38">
        <v>48</v>
      </c>
      <c r="D66" s="38">
        <v>50</v>
      </c>
      <c r="E66" s="38">
        <v>36</v>
      </c>
      <c r="F66" s="39">
        <v>72</v>
      </c>
      <c r="G66" s="40"/>
      <c r="H66" s="143">
        <v>2.017</v>
      </c>
      <c r="I66" s="144">
        <v>1.896</v>
      </c>
      <c r="J66" s="144">
        <v>1.96</v>
      </c>
      <c r="K66" s="41">
        <v>103.37552742616035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2"/>
      <c r="I67" s="142"/>
      <c r="J67" s="142"/>
      <c r="K67" s="32"/>
    </row>
    <row r="68" spans="1:11" s="33" customFormat="1" ht="11.25" customHeight="1">
      <c r="A68" s="35" t="s">
        <v>52</v>
      </c>
      <c r="B68" s="29"/>
      <c r="C68" s="30">
        <v>93</v>
      </c>
      <c r="D68" s="30">
        <v>90</v>
      </c>
      <c r="E68" s="30">
        <v>65</v>
      </c>
      <c r="F68" s="31"/>
      <c r="G68" s="31"/>
      <c r="H68" s="142">
        <v>6.696</v>
      </c>
      <c r="I68" s="142">
        <v>6</v>
      </c>
      <c r="J68" s="142">
        <v>4.5</v>
      </c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2"/>
      <c r="I69" s="142"/>
      <c r="J69" s="142"/>
      <c r="K69" s="32"/>
    </row>
    <row r="70" spans="1:11" s="42" customFormat="1" ht="11.25" customHeight="1">
      <c r="A70" s="36" t="s">
        <v>54</v>
      </c>
      <c r="B70" s="37"/>
      <c r="C70" s="38">
        <v>93</v>
      </c>
      <c r="D70" s="38">
        <v>90</v>
      </c>
      <c r="E70" s="38">
        <v>65</v>
      </c>
      <c r="F70" s="39">
        <v>72.22222222222223</v>
      </c>
      <c r="G70" s="40"/>
      <c r="H70" s="143">
        <v>6.696</v>
      </c>
      <c r="I70" s="144">
        <v>6</v>
      </c>
      <c r="J70" s="144">
        <v>4.5</v>
      </c>
      <c r="K70" s="41">
        <v>75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2"/>
      <c r="I71" s="142"/>
      <c r="J71" s="142"/>
      <c r="K71" s="32"/>
    </row>
    <row r="72" spans="1:11" s="33" customFormat="1" ht="11.25" customHeight="1">
      <c r="A72" s="35" t="s">
        <v>55</v>
      </c>
      <c r="B72" s="29"/>
      <c r="C72" s="30">
        <v>2150</v>
      </c>
      <c r="D72" s="30">
        <v>2209</v>
      </c>
      <c r="E72" s="30">
        <v>2164</v>
      </c>
      <c r="F72" s="31"/>
      <c r="G72" s="31"/>
      <c r="H72" s="142">
        <v>168.046</v>
      </c>
      <c r="I72" s="142">
        <v>181.13</v>
      </c>
      <c r="J72" s="142">
        <v>177.872</v>
      </c>
      <c r="K72" s="32"/>
    </row>
    <row r="73" spans="1:11" s="33" customFormat="1" ht="11.25" customHeight="1">
      <c r="A73" s="35" t="s">
        <v>56</v>
      </c>
      <c r="B73" s="29"/>
      <c r="C73" s="30">
        <v>155</v>
      </c>
      <c r="D73" s="30">
        <v>155</v>
      </c>
      <c r="E73" s="30">
        <v>161</v>
      </c>
      <c r="F73" s="31"/>
      <c r="G73" s="31"/>
      <c r="H73" s="142">
        <v>4.6</v>
      </c>
      <c r="I73" s="142">
        <v>4.6</v>
      </c>
      <c r="J73" s="142">
        <v>4.505</v>
      </c>
      <c r="K73" s="32"/>
    </row>
    <row r="74" spans="1:11" s="33" customFormat="1" ht="11.25" customHeight="1">
      <c r="A74" s="35" t="s">
        <v>57</v>
      </c>
      <c r="B74" s="29"/>
      <c r="C74" s="30">
        <v>76</v>
      </c>
      <c r="D74" s="30">
        <v>65</v>
      </c>
      <c r="E74" s="30">
        <v>10</v>
      </c>
      <c r="F74" s="31"/>
      <c r="G74" s="31"/>
      <c r="H74" s="142">
        <v>2.09</v>
      </c>
      <c r="I74" s="142">
        <v>0.27</v>
      </c>
      <c r="J74" s="142">
        <v>0.25</v>
      </c>
      <c r="K74" s="32"/>
    </row>
    <row r="75" spans="1:11" s="33" customFormat="1" ht="11.25" customHeight="1">
      <c r="A75" s="35" t="s">
        <v>58</v>
      </c>
      <c r="B75" s="29"/>
      <c r="C75" s="30">
        <v>102</v>
      </c>
      <c r="D75" s="30">
        <v>102</v>
      </c>
      <c r="E75" s="30">
        <v>88</v>
      </c>
      <c r="F75" s="31"/>
      <c r="G75" s="31"/>
      <c r="H75" s="142">
        <v>4.282</v>
      </c>
      <c r="I75" s="142">
        <v>4.282</v>
      </c>
      <c r="J75" s="142">
        <v>3.736</v>
      </c>
      <c r="K75" s="32"/>
    </row>
    <row r="76" spans="1:11" s="33" customFormat="1" ht="11.25" customHeight="1">
      <c r="A76" s="35" t="s">
        <v>59</v>
      </c>
      <c r="B76" s="29"/>
      <c r="C76" s="30">
        <v>7</v>
      </c>
      <c r="D76" s="30">
        <v>7</v>
      </c>
      <c r="E76" s="30">
        <v>7</v>
      </c>
      <c r="F76" s="31"/>
      <c r="G76" s="31"/>
      <c r="H76" s="142">
        <v>0.175</v>
      </c>
      <c r="I76" s="142">
        <v>0.175</v>
      </c>
      <c r="J76" s="142">
        <v>0.015</v>
      </c>
      <c r="K76" s="32"/>
    </row>
    <row r="77" spans="1:11" s="33" customFormat="1" ht="11.25" customHeight="1">
      <c r="A77" s="35" t="s">
        <v>60</v>
      </c>
      <c r="B77" s="29"/>
      <c r="C77" s="30">
        <v>40</v>
      </c>
      <c r="D77" s="30">
        <v>40</v>
      </c>
      <c r="E77" s="30">
        <v>41</v>
      </c>
      <c r="F77" s="31"/>
      <c r="G77" s="31"/>
      <c r="H77" s="142">
        <v>0.8</v>
      </c>
      <c r="I77" s="142">
        <v>0.84</v>
      </c>
      <c r="J77" s="142">
        <v>0.82</v>
      </c>
      <c r="K77" s="32"/>
    </row>
    <row r="78" spans="1:11" s="33" customFormat="1" ht="11.25" customHeight="1">
      <c r="A78" s="35" t="s">
        <v>61</v>
      </c>
      <c r="B78" s="29"/>
      <c r="C78" s="30">
        <v>116</v>
      </c>
      <c r="D78" s="30">
        <v>120</v>
      </c>
      <c r="E78" s="30">
        <v>120</v>
      </c>
      <c r="F78" s="31"/>
      <c r="G78" s="31"/>
      <c r="H78" s="142">
        <v>5.68</v>
      </c>
      <c r="I78" s="142">
        <v>5.88</v>
      </c>
      <c r="J78" s="142">
        <v>5.894</v>
      </c>
      <c r="K78" s="32"/>
    </row>
    <row r="79" spans="1:11" s="33" customFormat="1" ht="11.25" customHeight="1">
      <c r="A79" s="35" t="s">
        <v>62</v>
      </c>
      <c r="B79" s="29"/>
      <c r="C79" s="30">
        <v>8</v>
      </c>
      <c r="D79" s="30">
        <v>8</v>
      </c>
      <c r="E79" s="30">
        <v>3</v>
      </c>
      <c r="F79" s="31"/>
      <c r="G79" s="31"/>
      <c r="H79" s="142">
        <v>0.304</v>
      </c>
      <c r="I79" s="142">
        <v>0.475</v>
      </c>
      <c r="J79" s="142">
        <v>0.032</v>
      </c>
      <c r="K79" s="32"/>
    </row>
    <row r="80" spans="1:11" s="42" customFormat="1" ht="11.25" customHeight="1">
      <c r="A80" s="43" t="s">
        <v>63</v>
      </c>
      <c r="B80" s="37"/>
      <c r="C80" s="38">
        <v>2654</v>
      </c>
      <c r="D80" s="38">
        <v>2706</v>
      </c>
      <c r="E80" s="38">
        <v>2594</v>
      </c>
      <c r="F80" s="39">
        <v>95.8610495195861</v>
      </c>
      <c r="G80" s="40"/>
      <c r="H80" s="143">
        <v>185.97700000000003</v>
      </c>
      <c r="I80" s="144">
        <v>197.65200000000002</v>
      </c>
      <c r="J80" s="144">
        <v>193.124</v>
      </c>
      <c r="K80" s="41">
        <v>97.70910489142531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2"/>
      <c r="I81" s="142"/>
      <c r="J81" s="142"/>
      <c r="K81" s="32"/>
    </row>
    <row r="82" spans="1:11" s="33" customFormat="1" ht="11.25" customHeight="1">
      <c r="A82" s="35" t="s">
        <v>64</v>
      </c>
      <c r="B82" s="29"/>
      <c r="C82" s="30">
        <v>35</v>
      </c>
      <c r="D82" s="30">
        <v>35</v>
      </c>
      <c r="E82" s="30">
        <v>46</v>
      </c>
      <c r="F82" s="31"/>
      <c r="G82" s="31"/>
      <c r="H82" s="142">
        <v>1.072</v>
      </c>
      <c r="I82" s="142">
        <v>1.072</v>
      </c>
      <c r="J82" s="142">
        <v>1.685</v>
      </c>
      <c r="K82" s="32"/>
    </row>
    <row r="83" spans="1:11" s="33" customFormat="1" ht="11.25" customHeight="1">
      <c r="A83" s="35" t="s">
        <v>65</v>
      </c>
      <c r="B83" s="29"/>
      <c r="C83" s="30">
        <v>30</v>
      </c>
      <c r="D83" s="30">
        <v>30</v>
      </c>
      <c r="E83" s="30">
        <v>38</v>
      </c>
      <c r="F83" s="31"/>
      <c r="G83" s="31"/>
      <c r="H83" s="142">
        <v>1.722</v>
      </c>
      <c r="I83" s="142">
        <v>1.8</v>
      </c>
      <c r="J83" s="142">
        <v>2.34</v>
      </c>
      <c r="K83" s="32"/>
    </row>
    <row r="84" spans="1:11" s="42" customFormat="1" ht="11.25" customHeight="1">
      <c r="A84" s="36" t="s">
        <v>66</v>
      </c>
      <c r="B84" s="37"/>
      <c r="C84" s="38">
        <v>65</v>
      </c>
      <c r="D84" s="38">
        <v>65</v>
      </c>
      <c r="E84" s="38">
        <v>84</v>
      </c>
      <c r="F84" s="39">
        <v>129.23076923076923</v>
      </c>
      <c r="G84" s="40"/>
      <c r="H84" s="143">
        <v>2.794</v>
      </c>
      <c r="I84" s="144">
        <v>2.872</v>
      </c>
      <c r="J84" s="144">
        <v>4.025</v>
      </c>
      <c r="K84" s="41">
        <v>140.14623955431756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2"/>
      <c r="I85" s="142"/>
      <c r="J85" s="142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5"/>
      <c r="I86" s="146"/>
      <c r="J86" s="146"/>
      <c r="K86" s="50"/>
    </row>
    <row r="87" spans="1:11" s="42" customFormat="1" ht="11.25" customHeight="1">
      <c r="A87" s="51" t="s">
        <v>67</v>
      </c>
      <c r="B87" s="52"/>
      <c r="C87" s="53">
        <v>3580</v>
      </c>
      <c r="D87" s="53">
        <v>3652</v>
      </c>
      <c r="E87" s="53">
        <v>3469</v>
      </c>
      <c r="F87" s="54">
        <f>IF(D87&gt;0,100*E87/D87,0)</f>
        <v>94.98904709748084</v>
      </c>
      <c r="G87" s="40"/>
      <c r="H87" s="147">
        <v>225.91200000000003</v>
      </c>
      <c r="I87" s="148">
        <v>234.04900000000004</v>
      </c>
      <c r="J87" s="148">
        <v>230.743</v>
      </c>
      <c r="K87" s="54">
        <f>IF(I87&gt;0,100*J87/I87,0)</f>
        <v>98.58747527227203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58" useFirstPageNumber="1" horizontalDpi="600" verticalDpi="600" orientation="portrait" paperSize="9" scale="72" r:id="rId1"/>
  <headerFooter alignWithMargins="0">
    <oddFooter>&amp;C&amp;P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>
  <sheetPr codeName="Hoja61"/>
  <dimension ref="A1:K625"/>
  <sheetViews>
    <sheetView view="pageBreakPreview" zoomScale="98" zoomScaleSheetLayoutView="98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6" t="s">
        <v>0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</row>
    <row r="2" spans="1:11" s="1" customFormat="1" ht="11.25" customHeight="1">
      <c r="A2" s="3" t="s">
        <v>119</v>
      </c>
      <c r="B2" s="4"/>
      <c r="C2" s="4"/>
      <c r="D2" s="4"/>
      <c r="E2" s="5"/>
      <c r="F2" s="4"/>
      <c r="G2" s="4"/>
      <c r="H2" s="4"/>
      <c r="I2" s="6"/>
      <c r="J2" s="187" t="s">
        <v>69</v>
      </c>
      <c r="K2" s="187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8" t="s">
        <v>2</v>
      </c>
      <c r="D4" s="189"/>
      <c r="E4" s="189"/>
      <c r="F4" s="190"/>
      <c r="G4" s="9"/>
      <c r="H4" s="191" t="s">
        <v>3</v>
      </c>
      <c r="I4" s="192"/>
      <c r="J4" s="192"/>
      <c r="K4" s="193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2017</v>
      </c>
      <c r="D6" s="16">
        <f>E6-1</f>
        <v>2018</v>
      </c>
      <c r="E6" s="16">
        <v>2019</v>
      </c>
      <c r="F6" s="17">
        <f>E6</f>
        <v>2019</v>
      </c>
      <c r="G6" s="18"/>
      <c r="H6" s="15">
        <f>J6-2</f>
        <v>2017</v>
      </c>
      <c r="I6" s="16">
        <f>J6-1</f>
        <v>2018</v>
      </c>
      <c r="J6" s="16">
        <v>2019</v>
      </c>
      <c r="K6" s="17">
        <f>J6</f>
        <v>2019</v>
      </c>
    </row>
    <row r="7" spans="1:11" s="10" customFormat="1" ht="11.25" customHeight="1" thickBot="1">
      <c r="A7" s="19"/>
      <c r="B7" s="8"/>
      <c r="C7" s="20" t="s">
        <v>309</v>
      </c>
      <c r="D7" s="21" t="s">
        <v>6</v>
      </c>
      <c r="E7" s="21">
        <v>5</v>
      </c>
      <c r="F7" s="22" t="str">
        <f>CONCATENATE(D6,"=100")</f>
        <v>2018=100</v>
      </c>
      <c r="G7" s="23"/>
      <c r="H7" s="20" t="s">
        <v>309</v>
      </c>
      <c r="I7" s="21" t="s">
        <v>6</v>
      </c>
      <c r="J7" s="21">
        <v>6</v>
      </c>
      <c r="K7" s="22" t="str">
        <f>CONCATENATE(I6,"=100")</f>
        <v>2018=100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29</v>
      </c>
      <c r="D9" s="30">
        <v>30</v>
      </c>
      <c r="E9" s="30">
        <v>27</v>
      </c>
      <c r="F9" s="31"/>
      <c r="G9" s="31"/>
      <c r="H9" s="142">
        <v>2.03</v>
      </c>
      <c r="I9" s="142">
        <v>2.14</v>
      </c>
      <c r="J9" s="142">
        <v>1.836</v>
      </c>
      <c r="K9" s="32"/>
    </row>
    <row r="10" spans="1:11" s="33" customFormat="1" ht="11.25" customHeight="1">
      <c r="A10" s="35" t="s">
        <v>8</v>
      </c>
      <c r="B10" s="29"/>
      <c r="C10" s="30">
        <v>22</v>
      </c>
      <c r="D10" s="30">
        <v>22</v>
      </c>
      <c r="E10" s="30">
        <v>21</v>
      </c>
      <c r="F10" s="31"/>
      <c r="G10" s="31"/>
      <c r="H10" s="142">
        <v>1.521</v>
      </c>
      <c r="I10" s="142">
        <v>1.524</v>
      </c>
      <c r="J10" s="142">
        <v>1.44</v>
      </c>
      <c r="K10" s="32"/>
    </row>
    <row r="11" spans="1:11" s="33" customFormat="1" ht="11.25" customHeight="1">
      <c r="A11" s="28" t="s">
        <v>9</v>
      </c>
      <c r="B11" s="29"/>
      <c r="C11" s="30">
        <v>24</v>
      </c>
      <c r="D11" s="30">
        <v>20</v>
      </c>
      <c r="E11" s="30">
        <v>21</v>
      </c>
      <c r="F11" s="31"/>
      <c r="G11" s="31"/>
      <c r="H11" s="142">
        <v>1.2</v>
      </c>
      <c r="I11" s="142">
        <v>1.244</v>
      </c>
      <c r="J11" s="142">
        <v>1.306</v>
      </c>
      <c r="K11" s="32"/>
    </row>
    <row r="12" spans="1:11" s="33" customFormat="1" ht="11.25" customHeight="1">
      <c r="A12" s="35" t="s">
        <v>10</v>
      </c>
      <c r="B12" s="29"/>
      <c r="C12" s="30">
        <v>21</v>
      </c>
      <c r="D12" s="30">
        <v>21</v>
      </c>
      <c r="E12" s="30">
        <v>24</v>
      </c>
      <c r="F12" s="31"/>
      <c r="G12" s="31"/>
      <c r="H12" s="142">
        <v>1.37</v>
      </c>
      <c r="I12" s="142">
        <v>1.302</v>
      </c>
      <c r="J12" s="142">
        <v>1.566</v>
      </c>
      <c r="K12" s="32"/>
    </row>
    <row r="13" spans="1:11" s="42" customFormat="1" ht="11.25" customHeight="1">
      <c r="A13" s="36" t="s">
        <v>11</v>
      </c>
      <c r="B13" s="37"/>
      <c r="C13" s="38">
        <v>96</v>
      </c>
      <c r="D13" s="38">
        <v>93</v>
      </c>
      <c r="E13" s="38">
        <v>93</v>
      </c>
      <c r="F13" s="39">
        <v>100</v>
      </c>
      <c r="G13" s="40"/>
      <c r="H13" s="143">
        <v>6.1209999999999996</v>
      </c>
      <c r="I13" s="144">
        <v>6.210000000000001</v>
      </c>
      <c r="J13" s="144">
        <v>6.148</v>
      </c>
      <c r="K13" s="41">
        <v>99.00161030595811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2"/>
      <c r="I14" s="142"/>
      <c r="J14" s="142"/>
      <c r="K14" s="32"/>
    </row>
    <row r="15" spans="1:11" s="42" customFormat="1" ht="11.25" customHeight="1">
      <c r="A15" s="36" t="s">
        <v>12</v>
      </c>
      <c r="B15" s="37"/>
      <c r="C15" s="38">
        <v>51</v>
      </c>
      <c r="D15" s="38">
        <v>51</v>
      </c>
      <c r="E15" s="38">
        <v>76</v>
      </c>
      <c r="F15" s="39">
        <v>149.01960784313727</v>
      </c>
      <c r="G15" s="40"/>
      <c r="H15" s="143">
        <v>1.025</v>
      </c>
      <c r="I15" s="144">
        <v>1</v>
      </c>
      <c r="J15" s="144">
        <v>1.76</v>
      </c>
      <c r="K15" s="41">
        <v>176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2"/>
      <c r="I16" s="142"/>
      <c r="J16" s="142"/>
      <c r="K16" s="32"/>
    </row>
    <row r="17" spans="1:11" s="42" customFormat="1" ht="11.25" customHeight="1">
      <c r="A17" s="36" t="s">
        <v>13</v>
      </c>
      <c r="B17" s="37"/>
      <c r="C17" s="38"/>
      <c r="D17" s="38">
        <v>1</v>
      </c>
      <c r="E17" s="38"/>
      <c r="F17" s="39"/>
      <c r="G17" s="40"/>
      <c r="H17" s="143"/>
      <c r="I17" s="144"/>
      <c r="J17" s="144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2"/>
      <c r="I18" s="142"/>
      <c r="J18" s="142"/>
      <c r="K18" s="32"/>
    </row>
    <row r="19" spans="1:11" s="33" customFormat="1" ht="11.25" customHeight="1">
      <c r="A19" s="28" t="s">
        <v>14</v>
      </c>
      <c r="B19" s="29"/>
      <c r="C19" s="30">
        <v>3</v>
      </c>
      <c r="D19" s="30">
        <v>3</v>
      </c>
      <c r="E19" s="30">
        <v>3</v>
      </c>
      <c r="F19" s="31"/>
      <c r="G19" s="31"/>
      <c r="H19" s="142">
        <v>0.093</v>
      </c>
      <c r="I19" s="142">
        <v>0.094</v>
      </c>
      <c r="J19" s="142">
        <v>0.092</v>
      </c>
      <c r="K19" s="32"/>
    </row>
    <row r="20" spans="1:11" s="33" customFormat="1" ht="11.25" customHeight="1">
      <c r="A20" s="35" t="s">
        <v>15</v>
      </c>
      <c r="B20" s="29"/>
      <c r="C20" s="30">
        <v>6</v>
      </c>
      <c r="D20" s="30">
        <v>6</v>
      </c>
      <c r="E20" s="30">
        <v>6</v>
      </c>
      <c r="F20" s="31"/>
      <c r="G20" s="31"/>
      <c r="H20" s="142">
        <v>0.098</v>
      </c>
      <c r="I20" s="142">
        <v>0.082</v>
      </c>
      <c r="J20" s="142">
        <v>0.093</v>
      </c>
      <c r="K20" s="32"/>
    </row>
    <row r="21" spans="1:11" s="33" customFormat="1" ht="11.25" customHeight="1">
      <c r="A21" s="35" t="s">
        <v>16</v>
      </c>
      <c r="B21" s="29"/>
      <c r="C21" s="30">
        <v>36</v>
      </c>
      <c r="D21" s="30">
        <v>36</v>
      </c>
      <c r="E21" s="30">
        <v>34</v>
      </c>
      <c r="F21" s="31"/>
      <c r="G21" s="31"/>
      <c r="H21" s="142">
        <v>0.717</v>
      </c>
      <c r="I21" s="142">
        <v>0.744</v>
      </c>
      <c r="J21" s="142">
        <v>0.605</v>
      </c>
      <c r="K21" s="32"/>
    </row>
    <row r="22" spans="1:11" s="42" customFormat="1" ht="11.25" customHeight="1">
      <c r="A22" s="36" t="s">
        <v>17</v>
      </c>
      <c r="B22" s="37"/>
      <c r="C22" s="38">
        <v>45</v>
      </c>
      <c r="D22" s="38">
        <v>45</v>
      </c>
      <c r="E22" s="38">
        <v>43</v>
      </c>
      <c r="F22" s="39">
        <v>95.55555555555556</v>
      </c>
      <c r="G22" s="40"/>
      <c r="H22" s="143">
        <v>0.9079999999999999</v>
      </c>
      <c r="I22" s="144">
        <v>0.9199999999999999</v>
      </c>
      <c r="J22" s="144">
        <v>0.79</v>
      </c>
      <c r="K22" s="41">
        <v>85.86956521739131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2"/>
      <c r="I23" s="142"/>
      <c r="J23" s="142"/>
      <c r="K23" s="32"/>
    </row>
    <row r="24" spans="1:11" s="42" customFormat="1" ht="11.25" customHeight="1">
      <c r="A24" s="36" t="s">
        <v>18</v>
      </c>
      <c r="B24" s="37"/>
      <c r="C24" s="38">
        <v>102</v>
      </c>
      <c r="D24" s="38">
        <v>123</v>
      </c>
      <c r="E24" s="38">
        <v>130</v>
      </c>
      <c r="F24" s="39">
        <v>105.6910569105691</v>
      </c>
      <c r="G24" s="40"/>
      <c r="H24" s="143">
        <v>7.65</v>
      </c>
      <c r="I24" s="144">
        <v>8.836</v>
      </c>
      <c r="J24" s="144">
        <v>9.316</v>
      </c>
      <c r="K24" s="41">
        <v>105.43232231779085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2"/>
      <c r="I25" s="142"/>
      <c r="J25" s="142"/>
      <c r="K25" s="32"/>
    </row>
    <row r="26" spans="1:11" s="42" customFormat="1" ht="11.25" customHeight="1">
      <c r="A26" s="36" t="s">
        <v>19</v>
      </c>
      <c r="B26" s="37"/>
      <c r="C26" s="38">
        <v>26</v>
      </c>
      <c r="D26" s="38">
        <v>25</v>
      </c>
      <c r="E26" s="38">
        <v>30</v>
      </c>
      <c r="F26" s="39">
        <v>120</v>
      </c>
      <c r="G26" s="40"/>
      <c r="H26" s="143">
        <v>1.112</v>
      </c>
      <c r="I26" s="144">
        <v>1.2</v>
      </c>
      <c r="J26" s="144">
        <v>1.3</v>
      </c>
      <c r="K26" s="41">
        <v>108.33333333333334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2"/>
      <c r="I27" s="142"/>
      <c r="J27" s="142"/>
      <c r="K27" s="32"/>
    </row>
    <row r="28" spans="1:11" s="33" customFormat="1" ht="11.25" customHeight="1">
      <c r="A28" s="35" t="s">
        <v>20</v>
      </c>
      <c r="B28" s="29"/>
      <c r="C28" s="30">
        <v>3</v>
      </c>
      <c r="D28" s="30">
        <v>11</v>
      </c>
      <c r="E28" s="30">
        <v>2</v>
      </c>
      <c r="F28" s="31"/>
      <c r="G28" s="31"/>
      <c r="H28" s="142">
        <v>0.18</v>
      </c>
      <c r="I28" s="142">
        <v>0.169</v>
      </c>
      <c r="J28" s="142">
        <v>0.113</v>
      </c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2"/>
      <c r="I29" s="142"/>
      <c r="J29" s="142"/>
      <c r="K29" s="32"/>
    </row>
    <row r="30" spans="1:11" s="33" customFormat="1" ht="11.25" customHeight="1">
      <c r="A30" s="35" t="s">
        <v>22</v>
      </c>
      <c r="B30" s="29"/>
      <c r="C30" s="30">
        <v>47</v>
      </c>
      <c r="D30" s="30">
        <v>49</v>
      </c>
      <c r="E30" s="30">
        <v>71</v>
      </c>
      <c r="F30" s="31"/>
      <c r="G30" s="31"/>
      <c r="H30" s="142">
        <v>2.854</v>
      </c>
      <c r="I30" s="142">
        <v>0.806</v>
      </c>
      <c r="J30" s="142">
        <v>4.42</v>
      </c>
      <c r="K30" s="32"/>
    </row>
    <row r="31" spans="1:11" s="42" customFormat="1" ht="11.25" customHeight="1">
      <c r="A31" s="43" t="s">
        <v>23</v>
      </c>
      <c r="B31" s="37"/>
      <c r="C31" s="38">
        <v>50</v>
      </c>
      <c r="D31" s="38">
        <v>60</v>
      </c>
      <c r="E31" s="38">
        <v>73</v>
      </c>
      <c r="F31" s="39">
        <v>121.66666666666667</v>
      </c>
      <c r="G31" s="40"/>
      <c r="H31" s="143">
        <v>3.0340000000000003</v>
      </c>
      <c r="I31" s="144">
        <v>0.9750000000000001</v>
      </c>
      <c r="J31" s="144">
        <v>4.533</v>
      </c>
      <c r="K31" s="41">
        <v>464.9230769230769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2"/>
      <c r="I32" s="142"/>
      <c r="J32" s="142"/>
      <c r="K32" s="32"/>
    </row>
    <row r="33" spans="1:11" s="33" customFormat="1" ht="11.25" customHeight="1">
      <c r="A33" s="35" t="s">
        <v>24</v>
      </c>
      <c r="B33" s="29"/>
      <c r="C33" s="30">
        <v>93</v>
      </c>
      <c r="D33" s="30">
        <v>90</v>
      </c>
      <c r="E33" s="30">
        <v>60</v>
      </c>
      <c r="F33" s="31"/>
      <c r="G33" s="31"/>
      <c r="H33" s="142">
        <v>4.414</v>
      </c>
      <c r="I33" s="142">
        <v>3.8</v>
      </c>
      <c r="J33" s="142">
        <v>2.68</v>
      </c>
      <c r="K33" s="32"/>
    </row>
    <row r="34" spans="1:11" s="33" customFormat="1" ht="11.25" customHeight="1">
      <c r="A34" s="35" t="s">
        <v>25</v>
      </c>
      <c r="B34" s="29"/>
      <c r="C34" s="30">
        <v>31</v>
      </c>
      <c r="D34" s="30">
        <v>30</v>
      </c>
      <c r="E34" s="30">
        <v>33</v>
      </c>
      <c r="F34" s="31"/>
      <c r="G34" s="31"/>
      <c r="H34" s="142">
        <v>0.868</v>
      </c>
      <c r="I34" s="142">
        <v>0.87</v>
      </c>
      <c r="J34" s="142"/>
      <c r="K34" s="32"/>
    </row>
    <row r="35" spans="1:11" s="33" customFormat="1" ht="11.25" customHeight="1">
      <c r="A35" s="35" t="s">
        <v>26</v>
      </c>
      <c r="B35" s="29"/>
      <c r="C35" s="30">
        <v>24</v>
      </c>
      <c r="D35" s="30">
        <v>25</v>
      </c>
      <c r="E35" s="30">
        <v>20</v>
      </c>
      <c r="F35" s="31"/>
      <c r="G35" s="31"/>
      <c r="H35" s="142">
        <v>0.609</v>
      </c>
      <c r="I35" s="142">
        <v>0.7</v>
      </c>
      <c r="J35" s="142">
        <v>0.5</v>
      </c>
      <c r="K35" s="32"/>
    </row>
    <row r="36" spans="1:11" s="33" customFormat="1" ht="11.25" customHeight="1">
      <c r="A36" s="35" t="s">
        <v>27</v>
      </c>
      <c r="B36" s="29"/>
      <c r="C36" s="30">
        <v>131</v>
      </c>
      <c r="D36" s="30">
        <v>131</v>
      </c>
      <c r="E36" s="30">
        <v>120</v>
      </c>
      <c r="F36" s="31"/>
      <c r="G36" s="31"/>
      <c r="H36" s="142">
        <v>3.125</v>
      </c>
      <c r="I36" s="142">
        <v>3.125</v>
      </c>
      <c r="J36" s="142">
        <v>2.802</v>
      </c>
      <c r="K36" s="32"/>
    </row>
    <row r="37" spans="1:11" s="42" customFormat="1" ht="11.25" customHeight="1">
      <c r="A37" s="36" t="s">
        <v>28</v>
      </c>
      <c r="B37" s="37"/>
      <c r="C37" s="38">
        <v>279</v>
      </c>
      <c r="D37" s="38">
        <v>276</v>
      </c>
      <c r="E37" s="38">
        <v>233</v>
      </c>
      <c r="F37" s="39">
        <v>84.42028985507247</v>
      </c>
      <c r="G37" s="40"/>
      <c r="H37" s="143">
        <v>9.016</v>
      </c>
      <c r="I37" s="144">
        <v>8.495000000000001</v>
      </c>
      <c r="J37" s="144">
        <v>5.982</v>
      </c>
      <c r="K37" s="41">
        <v>70.41789287816363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2"/>
      <c r="I38" s="142"/>
      <c r="J38" s="142"/>
      <c r="K38" s="32"/>
    </row>
    <row r="39" spans="1:11" s="42" customFormat="1" ht="11.25" customHeight="1">
      <c r="A39" s="36" t="s">
        <v>29</v>
      </c>
      <c r="B39" s="37"/>
      <c r="C39" s="38">
        <v>155</v>
      </c>
      <c r="D39" s="38">
        <v>150</v>
      </c>
      <c r="E39" s="38">
        <v>150</v>
      </c>
      <c r="F39" s="39">
        <v>100</v>
      </c>
      <c r="G39" s="40"/>
      <c r="H39" s="143">
        <v>4.365</v>
      </c>
      <c r="I39" s="144">
        <v>4.3</v>
      </c>
      <c r="J39" s="144">
        <v>4.1</v>
      </c>
      <c r="K39" s="41">
        <v>95.34883720930232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2"/>
      <c r="I40" s="142"/>
      <c r="J40" s="142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42"/>
      <c r="I41" s="142"/>
      <c r="J41" s="142"/>
      <c r="K41" s="32"/>
    </row>
    <row r="42" spans="1:11" s="33" customFormat="1" ht="11.25" customHeight="1">
      <c r="A42" s="35" t="s">
        <v>31</v>
      </c>
      <c r="B42" s="29"/>
      <c r="C42" s="30"/>
      <c r="D42" s="30">
        <v>1</v>
      </c>
      <c r="E42" s="30">
        <v>1</v>
      </c>
      <c r="F42" s="31"/>
      <c r="G42" s="31"/>
      <c r="H42" s="142"/>
      <c r="I42" s="142">
        <v>0.03</v>
      </c>
      <c r="J42" s="142"/>
      <c r="K42" s="32"/>
    </row>
    <row r="43" spans="1:11" s="33" customFormat="1" ht="11.25" customHeight="1">
      <c r="A43" s="35" t="s">
        <v>32</v>
      </c>
      <c r="B43" s="29"/>
      <c r="C43" s="30">
        <v>3</v>
      </c>
      <c r="D43" s="30">
        <v>3</v>
      </c>
      <c r="E43" s="30">
        <v>6</v>
      </c>
      <c r="F43" s="31"/>
      <c r="G43" s="31"/>
      <c r="H43" s="142">
        <v>0.075</v>
      </c>
      <c r="I43" s="142">
        <v>0.105</v>
      </c>
      <c r="J43" s="142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2"/>
      <c r="I44" s="142"/>
      <c r="J44" s="142"/>
      <c r="K44" s="32"/>
    </row>
    <row r="45" spans="1:11" s="33" customFormat="1" ht="11.25" customHeight="1">
      <c r="A45" s="35" t="s">
        <v>34</v>
      </c>
      <c r="B45" s="29"/>
      <c r="C45" s="30"/>
      <c r="D45" s="30">
        <v>2</v>
      </c>
      <c r="E45" s="30"/>
      <c r="F45" s="31"/>
      <c r="G45" s="31"/>
      <c r="H45" s="142"/>
      <c r="I45" s="142">
        <v>0.046</v>
      </c>
      <c r="J45" s="142"/>
      <c r="K45" s="32"/>
    </row>
    <row r="46" spans="1:11" s="33" customFormat="1" ht="11.25" customHeight="1">
      <c r="A46" s="35" t="s">
        <v>35</v>
      </c>
      <c r="B46" s="29"/>
      <c r="C46" s="30">
        <v>16</v>
      </c>
      <c r="D46" s="30">
        <v>13</v>
      </c>
      <c r="E46" s="30">
        <v>7</v>
      </c>
      <c r="F46" s="31"/>
      <c r="G46" s="31"/>
      <c r="H46" s="142">
        <v>0.4</v>
      </c>
      <c r="I46" s="142">
        <v>0.325</v>
      </c>
      <c r="J46" s="142"/>
      <c r="K46" s="32"/>
    </row>
    <row r="47" spans="1:11" s="33" customFormat="1" ht="11.25" customHeight="1">
      <c r="A47" s="35" t="s">
        <v>36</v>
      </c>
      <c r="B47" s="29"/>
      <c r="C47" s="30">
        <v>11</v>
      </c>
      <c r="D47" s="30">
        <v>10</v>
      </c>
      <c r="E47" s="30">
        <v>9</v>
      </c>
      <c r="F47" s="31"/>
      <c r="G47" s="31"/>
      <c r="H47" s="142">
        <v>0.55</v>
      </c>
      <c r="I47" s="142">
        <v>0.35</v>
      </c>
      <c r="J47" s="142"/>
      <c r="K47" s="32"/>
    </row>
    <row r="48" spans="1:11" s="33" customFormat="1" ht="11.25" customHeight="1">
      <c r="A48" s="35" t="s">
        <v>37</v>
      </c>
      <c r="B48" s="29"/>
      <c r="C48" s="30">
        <v>15</v>
      </c>
      <c r="D48" s="30">
        <v>15</v>
      </c>
      <c r="E48" s="30">
        <v>1</v>
      </c>
      <c r="F48" s="31"/>
      <c r="G48" s="31"/>
      <c r="H48" s="142">
        <v>0.345</v>
      </c>
      <c r="I48" s="142">
        <v>0.345</v>
      </c>
      <c r="J48" s="142"/>
      <c r="K48" s="32"/>
    </row>
    <row r="49" spans="1:11" s="33" customFormat="1" ht="11.25" customHeight="1">
      <c r="A49" s="35" t="s">
        <v>38</v>
      </c>
      <c r="B49" s="29"/>
      <c r="C49" s="30">
        <v>11</v>
      </c>
      <c r="D49" s="30">
        <v>11</v>
      </c>
      <c r="E49" s="30">
        <v>10</v>
      </c>
      <c r="F49" s="31"/>
      <c r="G49" s="31"/>
      <c r="H49" s="142">
        <v>0.275</v>
      </c>
      <c r="I49" s="142">
        <v>0.275</v>
      </c>
      <c r="J49" s="142"/>
      <c r="K49" s="32"/>
    </row>
    <row r="50" spans="1:11" s="42" customFormat="1" ht="11.25" customHeight="1">
      <c r="A50" s="43" t="s">
        <v>39</v>
      </c>
      <c r="B50" s="37"/>
      <c r="C50" s="38">
        <v>56</v>
      </c>
      <c r="D50" s="38">
        <v>55</v>
      </c>
      <c r="E50" s="38">
        <v>34</v>
      </c>
      <c r="F50" s="39">
        <v>61.81818181818182</v>
      </c>
      <c r="G50" s="40"/>
      <c r="H50" s="143">
        <v>1.645</v>
      </c>
      <c r="I50" s="144">
        <v>1.476</v>
      </c>
      <c r="J50" s="144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2"/>
      <c r="I51" s="142"/>
      <c r="J51" s="142"/>
      <c r="K51" s="32"/>
    </row>
    <row r="52" spans="1:11" s="42" customFormat="1" ht="11.25" customHeight="1">
      <c r="A52" s="36" t="s">
        <v>40</v>
      </c>
      <c r="B52" s="37"/>
      <c r="C52" s="38">
        <v>13</v>
      </c>
      <c r="D52" s="38">
        <v>13</v>
      </c>
      <c r="E52" s="38">
        <v>13</v>
      </c>
      <c r="F52" s="39">
        <v>100</v>
      </c>
      <c r="G52" s="40"/>
      <c r="H52" s="143">
        <v>0.403</v>
      </c>
      <c r="I52" s="144">
        <v>0.403</v>
      </c>
      <c r="J52" s="144">
        <v>0.403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2"/>
      <c r="I53" s="142"/>
      <c r="J53" s="142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42"/>
      <c r="I54" s="142"/>
      <c r="J54" s="142"/>
      <c r="K54" s="32"/>
    </row>
    <row r="55" spans="1:11" s="33" customFormat="1" ht="11.25" customHeight="1">
      <c r="A55" s="35" t="s">
        <v>42</v>
      </c>
      <c r="B55" s="29"/>
      <c r="C55" s="30">
        <v>17</v>
      </c>
      <c r="D55" s="30">
        <v>17</v>
      </c>
      <c r="E55" s="30">
        <v>17</v>
      </c>
      <c r="F55" s="31"/>
      <c r="G55" s="31"/>
      <c r="H55" s="142">
        <v>0.485</v>
      </c>
      <c r="I55" s="142">
        <v>0.485</v>
      </c>
      <c r="J55" s="142">
        <v>0.485</v>
      </c>
      <c r="K55" s="32"/>
    </row>
    <row r="56" spans="1:11" s="33" customFormat="1" ht="11.25" customHeight="1">
      <c r="A56" s="35" t="s">
        <v>43</v>
      </c>
      <c r="B56" s="29"/>
      <c r="C56" s="30">
        <v>6</v>
      </c>
      <c r="D56" s="30">
        <v>5</v>
      </c>
      <c r="E56" s="30">
        <v>9</v>
      </c>
      <c r="F56" s="31"/>
      <c r="G56" s="31"/>
      <c r="H56" s="142"/>
      <c r="I56" s="142">
        <v>0.144</v>
      </c>
      <c r="J56" s="142">
        <v>0.168</v>
      </c>
      <c r="K56" s="32"/>
    </row>
    <row r="57" spans="1:11" s="33" customFormat="1" ht="11.25" customHeight="1">
      <c r="A57" s="35" t="s">
        <v>44</v>
      </c>
      <c r="B57" s="29"/>
      <c r="C57" s="30">
        <v>11</v>
      </c>
      <c r="D57" s="30">
        <v>4</v>
      </c>
      <c r="E57" s="30">
        <v>3</v>
      </c>
      <c r="F57" s="31"/>
      <c r="G57" s="31"/>
      <c r="H57" s="142">
        <v>0.293</v>
      </c>
      <c r="I57" s="142">
        <v>0.094</v>
      </c>
      <c r="J57" s="142">
        <v>0.059</v>
      </c>
      <c r="K57" s="32"/>
    </row>
    <row r="58" spans="1:11" s="33" customFormat="1" ht="11.25" customHeight="1">
      <c r="A58" s="35" t="s">
        <v>45</v>
      </c>
      <c r="B58" s="29"/>
      <c r="C58" s="30">
        <v>12</v>
      </c>
      <c r="D58" s="30">
        <v>8</v>
      </c>
      <c r="E58" s="30">
        <v>7</v>
      </c>
      <c r="F58" s="31"/>
      <c r="G58" s="31"/>
      <c r="H58" s="142">
        <v>0.294</v>
      </c>
      <c r="I58" s="142">
        <v>0.33</v>
      </c>
      <c r="J58" s="142">
        <v>0.301</v>
      </c>
      <c r="K58" s="32"/>
    </row>
    <row r="59" spans="1:11" s="42" customFormat="1" ht="11.25" customHeight="1">
      <c r="A59" s="36" t="s">
        <v>46</v>
      </c>
      <c r="B59" s="37"/>
      <c r="C59" s="38">
        <v>46</v>
      </c>
      <c r="D59" s="38">
        <v>34</v>
      </c>
      <c r="E59" s="38">
        <v>36</v>
      </c>
      <c r="F59" s="39">
        <v>105.88235294117646</v>
      </c>
      <c r="G59" s="40"/>
      <c r="H59" s="143">
        <v>1.072</v>
      </c>
      <c r="I59" s="144">
        <v>1.053</v>
      </c>
      <c r="J59" s="144">
        <v>1.013</v>
      </c>
      <c r="K59" s="41">
        <v>96.20132953466286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2"/>
      <c r="I60" s="142"/>
      <c r="J60" s="142"/>
      <c r="K60" s="32"/>
    </row>
    <row r="61" spans="1:11" s="33" customFormat="1" ht="11.25" customHeight="1">
      <c r="A61" s="35" t="s">
        <v>47</v>
      </c>
      <c r="B61" s="29"/>
      <c r="C61" s="30">
        <v>110</v>
      </c>
      <c r="D61" s="30">
        <v>75</v>
      </c>
      <c r="E61" s="30">
        <v>75</v>
      </c>
      <c r="F61" s="31"/>
      <c r="G61" s="31"/>
      <c r="H61" s="142">
        <v>6.85</v>
      </c>
      <c r="I61" s="142">
        <v>4.225</v>
      </c>
      <c r="J61" s="142">
        <v>4.225</v>
      </c>
      <c r="K61" s="32"/>
    </row>
    <row r="62" spans="1:11" s="33" customFormat="1" ht="11.25" customHeight="1">
      <c r="A62" s="35" t="s">
        <v>48</v>
      </c>
      <c r="B62" s="29"/>
      <c r="C62" s="30">
        <v>77</v>
      </c>
      <c r="D62" s="30">
        <v>70</v>
      </c>
      <c r="E62" s="30">
        <v>66</v>
      </c>
      <c r="F62" s="31"/>
      <c r="G62" s="31"/>
      <c r="H62" s="142">
        <v>2.232</v>
      </c>
      <c r="I62" s="142">
        <v>1.94</v>
      </c>
      <c r="J62" s="142">
        <v>2.035</v>
      </c>
      <c r="K62" s="32"/>
    </row>
    <row r="63" spans="1:11" s="33" customFormat="1" ht="11.25" customHeight="1">
      <c r="A63" s="35" t="s">
        <v>49</v>
      </c>
      <c r="B63" s="29"/>
      <c r="C63" s="30">
        <v>206</v>
      </c>
      <c r="D63" s="30">
        <v>202</v>
      </c>
      <c r="E63" s="30">
        <v>202</v>
      </c>
      <c r="F63" s="31"/>
      <c r="G63" s="31"/>
      <c r="H63" s="142">
        <v>9.157</v>
      </c>
      <c r="I63" s="142">
        <v>8.135</v>
      </c>
      <c r="J63" s="142"/>
      <c r="K63" s="32"/>
    </row>
    <row r="64" spans="1:11" s="42" customFormat="1" ht="11.25" customHeight="1">
      <c r="A64" s="36" t="s">
        <v>50</v>
      </c>
      <c r="B64" s="37"/>
      <c r="C64" s="38">
        <v>393</v>
      </c>
      <c r="D64" s="38">
        <v>347</v>
      </c>
      <c r="E64" s="38">
        <v>343</v>
      </c>
      <c r="F64" s="39">
        <v>98.84726224783861</v>
      </c>
      <c r="G64" s="40"/>
      <c r="H64" s="143">
        <v>18.239</v>
      </c>
      <c r="I64" s="144">
        <v>14.299999999999999</v>
      </c>
      <c r="J64" s="144">
        <v>6.26</v>
      </c>
      <c r="K64" s="41">
        <v>43.77622377622378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2"/>
      <c r="I65" s="142"/>
      <c r="J65" s="142"/>
      <c r="K65" s="32"/>
    </row>
    <row r="66" spans="1:11" s="42" customFormat="1" ht="11.25" customHeight="1">
      <c r="A66" s="36" t="s">
        <v>51</v>
      </c>
      <c r="B66" s="37"/>
      <c r="C66" s="38">
        <v>333</v>
      </c>
      <c r="D66" s="38">
        <v>315</v>
      </c>
      <c r="E66" s="38">
        <v>247</v>
      </c>
      <c r="F66" s="39">
        <v>78.41269841269842</v>
      </c>
      <c r="G66" s="40"/>
      <c r="H66" s="143">
        <v>15.212</v>
      </c>
      <c r="I66" s="144">
        <v>17.945</v>
      </c>
      <c r="J66" s="144">
        <v>14.079</v>
      </c>
      <c r="K66" s="41">
        <v>78.45639453886876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2"/>
      <c r="I67" s="142"/>
      <c r="J67" s="142"/>
      <c r="K67" s="32"/>
    </row>
    <row r="68" spans="1:11" s="33" customFormat="1" ht="11.25" customHeight="1">
      <c r="A68" s="35" t="s">
        <v>52</v>
      </c>
      <c r="B68" s="29"/>
      <c r="C68" s="30">
        <v>172</v>
      </c>
      <c r="D68" s="30">
        <v>100</v>
      </c>
      <c r="E68" s="30">
        <v>115</v>
      </c>
      <c r="F68" s="31"/>
      <c r="G68" s="31"/>
      <c r="H68" s="142">
        <v>8.48</v>
      </c>
      <c r="I68" s="142">
        <v>5</v>
      </c>
      <c r="J68" s="142">
        <v>6.5</v>
      </c>
      <c r="K68" s="32"/>
    </row>
    <row r="69" spans="1:11" s="33" customFormat="1" ht="11.25" customHeight="1">
      <c r="A69" s="35" t="s">
        <v>53</v>
      </c>
      <c r="B69" s="29"/>
      <c r="C69" s="30">
        <v>24</v>
      </c>
      <c r="D69" s="30">
        <v>25</v>
      </c>
      <c r="E69" s="30">
        <v>20</v>
      </c>
      <c r="F69" s="31"/>
      <c r="G69" s="31"/>
      <c r="H69" s="142">
        <v>0.84</v>
      </c>
      <c r="I69" s="142">
        <v>1</v>
      </c>
      <c r="J69" s="142">
        <v>0.8</v>
      </c>
      <c r="K69" s="32"/>
    </row>
    <row r="70" spans="1:11" s="42" customFormat="1" ht="11.25" customHeight="1">
      <c r="A70" s="36" t="s">
        <v>54</v>
      </c>
      <c r="B70" s="37"/>
      <c r="C70" s="38">
        <v>196</v>
      </c>
      <c r="D70" s="38">
        <v>125</v>
      </c>
      <c r="E70" s="38">
        <v>135</v>
      </c>
      <c r="F70" s="39">
        <v>108</v>
      </c>
      <c r="G70" s="40"/>
      <c r="H70" s="143">
        <v>9.32</v>
      </c>
      <c r="I70" s="144">
        <v>6</v>
      </c>
      <c r="J70" s="144">
        <v>7.3</v>
      </c>
      <c r="K70" s="41">
        <v>121.66666666666667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2"/>
      <c r="I71" s="142"/>
      <c r="J71" s="142"/>
      <c r="K71" s="32"/>
    </row>
    <row r="72" spans="1:11" s="33" customFormat="1" ht="11.25" customHeight="1">
      <c r="A72" s="35" t="s">
        <v>55</v>
      </c>
      <c r="B72" s="29"/>
      <c r="C72" s="30">
        <v>7970</v>
      </c>
      <c r="D72" s="30">
        <v>7970</v>
      </c>
      <c r="E72" s="30">
        <v>7439</v>
      </c>
      <c r="F72" s="31"/>
      <c r="G72" s="31"/>
      <c r="H72" s="142">
        <v>448.975</v>
      </c>
      <c r="I72" s="142">
        <v>456.045</v>
      </c>
      <c r="J72" s="142">
        <v>437.81</v>
      </c>
      <c r="K72" s="32"/>
    </row>
    <row r="73" spans="1:11" s="33" customFormat="1" ht="11.25" customHeight="1">
      <c r="A73" s="35" t="s">
        <v>56</v>
      </c>
      <c r="B73" s="29"/>
      <c r="C73" s="30">
        <v>157</v>
      </c>
      <c r="D73" s="30">
        <v>157</v>
      </c>
      <c r="E73" s="30">
        <v>215</v>
      </c>
      <c r="F73" s="31"/>
      <c r="G73" s="31"/>
      <c r="H73" s="142">
        <v>6.105</v>
      </c>
      <c r="I73" s="142">
        <v>6.105</v>
      </c>
      <c r="J73" s="142">
        <v>8.843</v>
      </c>
      <c r="K73" s="32"/>
    </row>
    <row r="74" spans="1:11" s="33" customFormat="1" ht="11.25" customHeight="1">
      <c r="A74" s="35" t="s">
        <v>57</v>
      </c>
      <c r="B74" s="29"/>
      <c r="C74" s="30">
        <v>120</v>
      </c>
      <c r="D74" s="30">
        <v>38</v>
      </c>
      <c r="E74" s="30">
        <v>68</v>
      </c>
      <c r="F74" s="31"/>
      <c r="G74" s="31"/>
      <c r="H74" s="142">
        <v>4.14</v>
      </c>
      <c r="I74" s="142">
        <v>1.368</v>
      </c>
      <c r="J74" s="142">
        <v>2.364</v>
      </c>
      <c r="K74" s="32"/>
    </row>
    <row r="75" spans="1:11" s="33" customFormat="1" ht="11.25" customHeight="1">
      <c r="A75" s="35" t="s">
        <v>58</v>
      </c>
      <c r="B75" s="29"/>
      <c r="C75" s="30">
        <v>455</v>
      </c>
      <c r="D75" s="30">
        <v>455</v>
      </c>
      <c r="E75" s="30">
        <v>449</v>
      </c>
      <c r="F75" s="31"/>
      <c r="G75" s="31"/>
      <c r="H75" s="142">
        <v>16.409</v>
      </c>
      <c r="I75" s="142">
        <v>16.409</v>
      </c>
      <c r="J75" s="142">
        <v>17.407</v>
      </c>
      <c r="K75" s="32"/>
    </row>
    <row r="76" spans="1:11" s="33" customFormat="1" ht="11.25" customHeight="1">
      <c r="A76" s="35" t="s">
        <v>59</v>
      </c>
      <c r="B76" s="29"/>
      <c r="C76" s="30">
        <v>20</v>
      </c>
      <c r="D76" s="30">
        <v>20</v>
      </c>
      <c r="E76" s="30">
        <v>20</v>
      </c>
      <c r="F76" s="31"/>
      <c r="G76" s="31"/>
      <c r="H76" s="142">
        <v>0.546</v>
      </c>
      <c r="I76" s="142">
        <v>0.546</v>
      </c>
      <c r="J76" s="142">
        <v>0.546</v>
      </c>
      <c r="K76" s="32"/>
    </row>
    <row r="77" spans="1:11" s="33" customFormat="1" ht="11.25" customHeight="1">
      <c r="A77" s="35" t="s">
        <v>60</v>
      </c>
      <c r="B77" s="29"/>
      <c r="C77" s="30">
        <v>40</v>
      </c>
      <c r="D77" s="30">
        <v>40</v>
      </c>
      <c r="E77" s="30">
        <v>32</v>
      </c>
      <c r="F77" s="31"/>
      <c r="G77" s="31"/>
      <c r="H77" s="142">
        <v>1.2</v>
      </c>
      <c r="I77" s="142">
        <v>1.02</v>
      </c>
      <c r="J77" s="142">
        <v>0.96</v>
      </c>
      <c r="K77" s="32"/>
    </row>
    <row r="78" spans="1:11" s="33" customFormat="1" ht="11.25" customHeight="1">
      <c r="A78" s="35" t="s">
        <v>61</v>
      </c>
      <c r="B78" s="29"/>
      <c r="C78" s="30">
        <v>180</v>
      </c>
      <c r="D78" s="30">
        <v>182</v>
      </c>
      <c r="E78" s="30">
        <v>180</v>
      </c>
      <c r="F78" s="31"/>
      <c r="G78" s="31"/>
      <c r="H78" s="142">
        <v>9</v>
      </c>
      <c r="I78" s="142">
        <v>9.1</v>
      </c>
      <c r="J78" s="142">
        <v>9</v>
      </c>
      <c r="K78" s="32"/>
    </row>
    <row r="79" spans="1:11" s="33" customFormat="1" ht="11.25" customHeight="1">
      <c r="A79" s="35" t="s">
        <v>62</v>
      </c>
      <c r="B79" s="29"/>
      <c r="C79" s="30">
        <v>27</v>
      </c>
      <c r="D79" s="30">
        <v>59</v>
      </c>
      <c r="E79" s="30">
        <v>26</v>
      </c>
      <c r="F79" s="31"/>
      <c r="G79" s="31"/>
      <c r="H79" s="142">
        <v>0.737</v>
      </c>
      <c r="I79" s="142">
        <v>0.702</v>
      </c>
      <c r="J79" s="142">
        <v>1.224</v>
      </c>
      <c r="K79" s="32"/>
    </row>
    <row r="80" spans="1:11" s="42" customFormat="1" ht="11.25" customHeight="1">
      <c r="A80" s="43" t="s">
        <v>63</v>
      </c>
      <c r="B80" s="37"/>
      <c r="C80" s="38">
        <v>8969</v>
      </c>
      <c r="D80" s="38">
        <v>8921</v>
      </c>
      <c r="E80" s="38">
        <v>8429</v>
      </c>
      <c r="F80" s="39">
        <v>94.48492321488622</v>
      </c>
      <c r="G80" s="40"/>
      <c r="H80" s="143">
        <v>487.112</v>
      </c>
      <c r="I80" s="144">
        <v>491.295</v>
      </c>
      <c r="J80" s="144">
        <v>478.15399999999994</v>
      </c>
      <c r="K80" s="41">
        <v>97.32523229424275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2"/>
      <c r="I81" s="142"/>
      <c r="J81" s="142"/>
      <c r="K81" s="32"/>
    </row>
    <row r="82" spans="1:11" s="33" customFormat="1" ht="11.25" customHeight="1">
      <c r="A82" s="35" t="s">
        <v>64</v>
      </c>
      <c r="B82" s="29"/>
      <c r="C82" s="30">
        <v>166</v>
      </c>
      <c r="D82" s="30">
        <v>166</v>
      </c>
      <c r="E82" s="30">
        <v>230</v>
      </c>
      <c r="F82" s="31"/>
      <c r="G82" s="31"/>
      <c r="H82" s="142">
        <v>7.749</v>
      </c>
      <c r="I82" s="142">
        <v>7.749</v>
      </c>
      <c r="J82" s="142">
        <v>11.148</v>
      </c>
      <c r="K82" s="32"/>
    </row>
    <row r="83" spans="1:11" s="33" customFormat="1" ht="11.25" customHeight="1">
      <c r="A83" s="35" t="s">
        <v>65</v>
      </c>
      <c r="B83" s="29"/>
      <c r="C83" s="30">
        <v>242</v>
      </c>
      <c r="D83" s="30">
        <v>240</v>
      </c>
      <c r="E83" s="30">
        <v>317</v>
      </c>
      <c r="F83" s="31"/>
      <c r="G83" s="31"/>
      <c r="H83" s="142">
        <v>13.191</v>
      </c>
      <c r="I83" s="142">
        <v>13</v>
      </c>
      <c r="J83" s="142">
        <v>18.2</v>
      </c>
      <c r="K83" s="32"/>
    </row>
    <row r="84" spans="1:11" s="42" customFormat="1" ht="11.25" customHeight="1">
      <c r="A84" s="36" t="s">
        <v>66</v>
      </c>
      <c r="B84" s="37"/>
      <c r="C84" s="38">
        <v>408</v>
      </c>
      <c r="D84" s="38">
        <v>406</v>
      </c>
      <c r="E84" s="38">
        <v>547</v>
      </c>
      <c r="F84" s="39">
        <v>134.72906403940885</v>
      </c>
      <c r="G84" s="40"/>
      <c r="H84" s="143">
        <v>20.94</v>
      </c>
      <c r="I84" s="144">
        <v>20.749</v>
      </c>
      <c r="J84" s="144">
        <v>29.348</v>
      </c>
      <c r="K84" s="41">
        <v>141.44296110655935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2"/>
      <c r="I85" s="142"/>
      <c r="J85" s="142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5"/>
      <c r="I86" s="146"/>
      <c r="J86" s="146"/>
      <c r="K86" s="50"/>
    </row>
    <row r="87" spans="1:11" s="42" customFormat="1" ht="11.25" customHeight="1">
      <c r="A87" s="51" t="s">
        <v>67</v>
      </c>
      <c r="B87" s="52"/>
      <c r="C87" s="53">
        <v>11218</v>
      </c>
      <c r="D87" s="53">
        <v>11040</v>
      </c>
      <c r="E87" s="53">
        <v>10612</v>
      </c>
      <c r="F87" s="54">
        <f>IF(D87&gt;0,100*E87/D87,0)</f>
        <v>96.1231884057971</v>
      </c>
      <c r="G87" s="40"/>
      <c r="H87" s="147">
        <v>587.1740000000001</v>
      </c>
      <c r="I87" s="148">
        <v>585.157</v>
      </c>
      <c r="J87" s="148">
        <v>570.4859999999999</v>
      </c>
      <c r="K87" s="54">
        <f>IF(I87&gt;0,100*J87/I87,0)</f>
        <v>97.49280962203304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59" useFirstPageNumber="1" horizontalDpi="600" verticalDpi="600" orientation="portrait" paperSize="9" scale="72" r:id="rId1"/>
  <headerFooter alignWithMargins="0">
    <oddFooter>&amp;C&amp;P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>
  <sheetPr codeName="Hoja62"/>
  <dimension ref="A1:K625"/>
  <sheetViews>
    <sheetView view="pageBreakPreview" zoomScale="91" zoomScaleSheetLayoutView="91" zoomScalePageLayoutView="0" workbookViewId="0" topLeftCell="A1">
      <selection activeCell="C7" sqref="C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6" t="s">
        <v>0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</row>
    <row r="2" spans="1:11" s="1" customFormat="1" ht="11.25" customHeight="1">
      <c r="A2" s="3" t="s">
        <v>120</v>
      </c>
      <c r="B2" s="4"/>
      <c r="C2" s="4"/>
      <c r="D2" s="4"/>
      <c r="E2" s="5"/>
      <c r="F2" s="4"/>
      <c r="G2" s="4"/>
      <c r="H2" s="4"/>
      <c r="I2" s="6"/>
      <c r="J2" s="187" t="s">
        <v>69</v>
      </c>
      <c r="K2" s="187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8" t="s">
        <v>2</v>
      </c>
      <c r="D4" s="189"/>
      <c r="E4" s="189"/>
      <c r="F4" s="190"/>
      <c r="G4" s="9"/>
      <c r="H4" s="191" t="s">
        <v>3</v>
      </c>
      <c r="I4" s="192"/>
      <c r="J4" s="192"/>
      <c r="K4" s="193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2017</v>
      </c>
      <c r="D6" s="16">
        <f>E6-1</f>
        <v>2018</v>
      </c>
      <c r="E6" s="16">
        <v>2019</v>
      </c>
      <c r="F6" s="17">
        <f>E6</f>
        <v>2019</v>
      </c>
      <c r="G6" s="18"/>
      <c r="H6" s="15">
        <f>J6-2</f>
        <v>2017</v>
      </c>
      <c r="I6" s="16">
        <f>J6-1</f>
        <v>2018</v>
      </c>
      <c r="J6" s="16">
        <v>2019</v>
      </c>
      <c r="K6" s="17">
        <f>J6</f>
        <v>2019</v>
      </c>
    </row>
    <row r="7" spans="1:11" s="10" customFormat="1" ht="11.25" customHeight="1" thickBot="1">
      <c r="A7" s="19"/>
      <c r="B7" s="8"/>
      <c r="C7" s="20" t="s">
        <v>309</v>
      </c>
      <c r="D7" s="21" t="s">
        <v>6</v>
      </c>
      <c r="E7" s="21">
        <v>5</v>
      </c>
      <c r="F7" s="22" t="str">
        <f>CONCATENATE(D6,"=100")</f>
        <v>2018=100</v>
      </c>
      <c r="G7" s="23"/>
      <c r="H7" s="20" t="s">
        <v>309</v>
      </c>
      <c r="I7" s="21" t="s">
        <v>6</v>
      </c>
      <c r="J7" s="21">
        <v>6</v>
      </c>
      <c r="K7" s="22" t="str">
        <f>CONCATENATE(I6,"=100")</f>
        <v>2018=100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35</v>
      </c>
      <c r="D9" s="30">
        <v>24</v>
      </c>
      <c r="E9" s="30">
        <v>29</v>
      </c>
      <c r="F9" s="31"/>
      <c r="G9" s="31"/>
      <c r="H9" s="142">
        <v>0.791</v>
      </c>
      <c r="I9" s="142">
        <v>0.235</v>
      </c>
      <c r="J9" s="142">
        <v>0.655</v>
      </c>
      <c r="K9" s="32"/>
    </row>
    <row r="10" spans="1:11" s="33" customFormat="1" ht="11.25" customHeight="1">
      <c r="A10" s="35" t="s">
        <v>8</v>
      </c>
      <c r="B10" s="29"/>
      <c r="C10" s="30">
        <v>22</v>
      </c>
      <c r="D10" s="30">
        <v>20</v>
      </c>
      <c r="E10" s="30">
        <v>21</v>
      </c>
      <c r="F10" s="31"/>
      <c r="G10" s="31"/>
      <c r="H10" s="142">
        <v>0.518</v>
      </c>
      <c r="I10" s="142">
        <v>0.523</v>
      </c>
      <c r="J10" s="142">
        <v>0.496</v>
      </c>
      <c r="K10" s="32"/>
    </row>
    <row r="11" spans="1:11" s="33" customFormat="1" ht="11.25" customHeight="1">
      <c r="A11" s="28" t="s">
        <v>9</v>
      </c>
      <c r="B11" s="29"/>
      <c r="C11" s="30">
        <v>22</v>
      </c>
      <c r="D11" s="30">
        <v>18</v>
      </c>
      <c r="E11" s="30">
        <v>21</v>
      </c>
      <c r="F11" s="31"/>
      <c r="G11" s="31"/>
      <c r="H11" s="142">
        <v>0.485</v>
      </c>
      <c r="I11" s="142">
        <v>0.472</v>
      </c>
      <c r="J11" s="142">
        <v>0.463</v>
      </c>
      <c r="K11" s="32"/>
    </row>
    <row r="12" spans="1:11" s="33" customFormat="1" ht="11.25" customHeight="1">
      <c r="A12" s="35" t="s">
        <v>10</v>
      </c>
      <c r="B12" s="29"/>
      <c r="C12" s="30">
        <v>51</v>
      </c>
      <c r="D12" s="30">
        <v>40</v>
      </c>
      <c r="E12" s="30">
        <v>50</v>
      </c>
      <c r="F12" s="31"/>
      <c r="G12" s="31"/>
      <c r="H12" s="142">
        <v>1.239</v>
      </c>
      <c r="I12" s="142">
        <v>0.911</v>
      </c>
      <c r="J12" s="142">
        <v>1.194</v>
      </c>
      <c r="K12" s="32"/>
    </row>
    <row r="13" spans="1:11" s="42" customFormat="1" ht="11.25" customHeight="1">
      <c r="A13" s="36" t="s">
        <v>11</v>
      </c>
      <c r="B13" s="37"/>
      <c r="C13" s="38">
        <v>130</v>
      </c>
      <c r="D13" s="38">
        <v>102</v>
      </c>
      <c r="E13" s="38">
        <v>121</v>
      </c>
      <c r="F13" s="39">
        <v>118.62745098039215</v>
      </c>
      <c r="G13" s="40"/>
      <c r="H13" s="143">
        <v>3.0330000000000004</v>
      </c>
      <c r="I13" s="144">
        <v>2.141</v>
      </c>
      <c r="J13" s="144">
        <v>2.808</v>
      </c>
      <c r="K13" s="41">
        <v>131.15366651097617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2"/>
      <c r="I14" s="142"/>
      <c r="J14" s="142"/>
      <c r="K14" s="32"/>
    </row>
    <row r="15" spans="1:11" s="42" customFormat="1" ht="11.25" customHeight="1">
      <c r="A15" s="36" t="s">
        <v>12</v>
      </c>
      <c r="B15" s="37"/>
      <c r="C15" s="38">
        <v>2</v>
      </c>
      <c r="D15" s="38">
        <v>2</v>
      </c>
      <c r="E15" s="38">
        <v>1</v>
      </c>
      <c r="F15" s="39">
        <v>50</v>
      </c>
      <c r="G15" s="40"/>
      <c r="H15" s="143">
        <v>0.02</v>
      </c>
      <c r="I15" s="144">
        <v>0.02</v>
      </c>
      <c r="J15" s="144">
        <v>0.012</v>
      </c>
      <c r="K15" s="41">
        <v>60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2"/>
      <c r="I16" s="142"/>
      <c r="J16" s="142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43"/>
      <c r="I17" s="144"/>
      <c r="J17" s="144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2"/>
      <c r="I18" s="142"/>
      <c r="J18" s="142"/>
      <c r="K18" s="32"/>
    </row>
    <row r="19" spans="1:11" s="33" customFormat="1" ht="11.25" customHeight="1">
      <c r="A19" s="28" t="s">
        <v>14</v>
      </c>
      <c r="B19" s="29"/>
      <c r="C19" s="30">
        <v>17</v>
      </c>
      <c r="D19" s="30">
        <v>17</v>
      </c>
      <c r="E19" s="30">
        <v>17</v>
      </c>
      <c r="F19" s="31"/>
      <c r="G19" s="31"/>
      <c r="H19" s="142">
        <v>0.953</v>
      </c>
      <c r="I19" s="142">
        <v>0.955</v>
      </c>
      <c r="J19" s="142">
        <v>0.9</v>
      </c>
      <c r="K19" s="32"/>
    </row>
    <row r="20" spans="1:11" s="33" customFormat="1" ht="11.25" customHeight="1">
      <c r="A20" s="35" t="s">
        <v>15</v>
      </c>
      <c r="B20" s="29"/>
      <c r="C20" s="30">
        <v>14</v>
      </c>
      <c r="D20" s="30">
        <v>14</v>
      </c>
      <c r="E20" s="30">
        <v>14</v>
      </c>
      <c r="F20" s="31"/>
      <c r="G20" s="31"/>
      <c r="H20" s="142">
        <v>0.285</v>
      </c>
      <c r="I20" s="142">
        <v>0.285</v>
      </c>
      <c r="J20" s="142">
        <v>0.3</v>
      </c>
      <c r="K20" s="32"/>
    </row>
    <row r="21" spans="1:11" s="33" customFormat="1" ht="11.25" customHeight="1">
      <c r="A21" s="35" t="s">
        <v>16</v>
      </c>
      <c r="B21" s="29"/>
      <c r="C21" s="30">
        <v>12</v>
      </c>
      <c r="D21" s="30">
        <v>12</v>
      </c>
      <c r="E21" s="30">
        <v>10</v>
      </c>
      <c r="F21" s="31"/>
      <c r="G21" s="31"/>
      <c r="H21" s="142">
        <v>0.216</v>
      </c>
      <c r="I21" s="142">
        <v>0.216</v>
      </c>
      <c r="J21" s="142">
        <v>0.16</v>
      </c>
      <c r="K21" s="32"/>
    </row>
    <row r="22" spans="1:11" s="42" customFormat="1" ht="11.25" customHeight="1">
      <c r="A22" s="36" t="s">
        <v>17</v>
      </c>
      <c r="B22" s="37"/>
      <c r="C22" s="38">
        <v>43</v>
      </c>
      <c r="D22" s="38">
        <v>43</v>
      </c>
      <c r="E22" s="38">
        <v>41</v>
      </c>
      <c r="F22" s="39">
        <f>IF(D22&gt;0,100*E22/D22,0)</f>
        <v>95.34883720930233</v>
      </c>
      <c r="G22" s="40"/>
      <c r="H22" s="143">
        <v>1.454</v>
      </c>
      <c r="I22" s="144">
        <v>1.456</v>
      </c>
      <c r="J22" s="144">
        <v>1.3599999999999999</v>
      </c>
      <c r="K22" s="41">
        <v>93.40659340659342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2"/>
      <c r="I23" s="142"/>
      <c r="J23" s="142"/>
      <c r="K23" s="32"/>
    </row>
    <row r="24" spans="1:11" s="42" customFormat="1" ht="11.25" customHeight="1">
      <c r="A24" s="36" t="s">
        <v>18</v>
      </c>
      <c r="B24" s="37"/>
      <c r="C24" s="38">
        <v>18</v>
      </c>
      <c r="D24" s="38">
        <v>20</v>
      </c>
      <c r="E24" s="38">
        <v>15</v>
      </c>
      <c r="F24" s="39">
        <v>75</v>
      </c>
      <c r="G24" s="40"/>
      <c r="H24" s="143">
        <v>1.8</v>
      </c>
      <c r="I24" s="144">
        <v>2.4</v>
      </c>
      <c r="J24" s="144">
        <v>1.5</v>
      </c>
      <c r="K24" s="41">
        <v>62.5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2"/>
      <c r="I25" s="142"/>
      <c r="J25" s="142"/>
      <c r="K25" s="32"/>
    </row>
    <row r="26" spans="1:11" s="42" customFormat="1" ht="11.25" customHeight="1">
      <c r="A26" s="36" t="s">
        <v>19</v>
      </c>
      <c r="B26" s="37"/>
      <c r="C26" s="38">
        <v>87</v>
      </c>
      <c r="D26" s="38">
        <v>80</v>
      </c>
      <c r="E26" s="38">
        <v>80</v>
      </c>
      <c r="F26" s="39">
        <v>100</v>
      </c>
      <c r="G26" s="40"/>
      <c r="H26" s="143">
        <v>7.608</v>
      </c>
      <c r="I26" s="144">
        <v>6.6</v>
      </c>
      <c r="J26" s="144">
        <v>7.3</v>
      </c>
      <c r="K26" s="41">
        <v>110.60606060606061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2"/>
      <c r="I27" s="142"/>
      <c r="J27" s="142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42"/>
      <c r="I28" s="142"/>
      <c r="J28" s="142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2"/>
      <c r="I29" s="142"/>
      <c r="J29" s="142"/>
      <c r="K29" s="32"/>
    </row>
    <row r="30" spans="1:11" s="33" customFormat="1" ht="11.25" customHeight="1">
      <c r="A30" s="35" t="s">
        <v>22</v>
      </c>
      <c r="B30" s="29"/>
      <c r="C30" s="30">
        <v>1</v>
      </c>
      <c r="D30" s="30"/>
      <c r="E30" s="30"/>
      <c r="F30" s="31"/>
      <c r="G30" s="31"/>
      <c r="H30" s="142">
        <v>0.045</v>
      </c>
      <c r="I30" s="142"/>
      <c r="J30" s="142"/>
      <c r="K30" s="32"/>
    </row>
    <row r="31" spans="1:11" s="42" customFormat="1" ht="11.25" customHeight="1">
      <c r="A31" s="43" t="s">
        <v>23</v>
      </c>
      <c r="B31" s="37"/>
      <c r="C31" s="38">
        <v>1</v>
      </c>
      <c r="D31" s="38"/>
      <c r="E31" s="38"/>
      <c r="F31" s="39"/>
      <c r="G31" s="40"/>
      <c r="H31" s="143">
        <v>0.045</v>
      </c>
      <c r="I31" s="144"/>
      <c r="J31" s="144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2"/>
      <c r="I32" s="142"/>
      <c r="J32" s="142"/>
      <c r="K32" s="32"/>
    </row>
    <row r="33" spans="1:11" s="33" customFormat="1" ht="11.25" customHeight="1">
      <c r="A33" s="35" t="s">
        <v>24</v>
      </c>
      <c r="B33" s="29"/>
      <c r="C33" s="30">
        <v>72</v>
      </c>
      <c r="D33" s="30">
        <v>70</v>
      </c>
      <c r="E33" s="30">
        <v>70</v>
      </c>
      <c r="F33" s="31"/>
      <c r="G33" s="31"/>
      <c r="H33" s="142">
        <v>1.382</v>
      </c>
      <c r="I33" s="142">
        <v>1.4</v>
      </c>
      <c r="J33" s="142">
        <v>1.2</v>
      </c>
      <c r="K33" s="32"/>
    </row>
    <row r="34" spans="1:11" s="33" customFormat="1" ht="11.25" customHeight="1">
      <c r="A34" s="35" t="s">
        <v>25</v>
      </c>
      <c r="B34" s="29"/>
      <c r="C34" s="30">
        <v>10</v>
      </c>
      <c r="D34" s="30">
        <v>10</v>
      </c>
      <c r="E34" s="30">
        <v>28</v>
      </c>
      <c r="F34" s="31"/>
      <c r="G34" s="31"/>
      <c r="H34" s="142">
        <v>0.226</v>
      </c>
      <c r="I34" s="142">
        <v>0.225</v>
      </c>
      <c r="J34" s="142">
        <v>0.69</v>
      </c>
      <c r="K34" s="32"/>
    </row>
    <row r="35" spans="1:11" s="33" customFormat="1" ht="11.25" customHeight="1">
      <c r="A35" s="35" t="s">
        <v>26</v>
      </c>
      <c r="B35" s="29"/>
      <c r="C35" s="30">
        <v>3</v>
      </c>
      <c r="D35" s="30">
        <v>4</v>
      </c>
      <c r="E35" s="30">
        <v>4</v>
      </c>
      <c r="F35" s="31"/>
      <c r="G35" s="31"/>
      <c r="H35" s="142">
        <v>0.046</v>
      </c>
      <c r="I35" s="142">
        <v>0.06</v>
      </c>
      <c r="J35" s="142">
        <v>0.06</v>
      </c>
      <c r="K35" s="32"/>
    </row>
    <row r="36" spans="1:11" s="33" customFormat="1" ht="11.25" customHeight="1">
      <c r="A36" s="35" t="s">
        <v>27</v>
      </c>
      <c r="B36" s="29"/>
      <c r="C36" s="30">
        <v>6</v>
      </c>
      <c r="D36" s="30">
        <v>6</v>
      </c>
      <c r="E36" s="30">
        <v>9</v>
      </c>
      <c r="F36" s="31"/>
      <c r="G36" s="31"/>
      <c r="H36" s="142">
        <v>0.1</v>
      </c>
      <c r="I36" s="142">
        <v>0.1</v>
      </c>
      <c r="J36" s="142">
        <v>0.162</v>
      </c>
      <c r="K36" s="32"/>
    </row>
    <row r="37" spans="1:11" s="42" customFormat="1" ht="11.25" customHeight="1">
      <c r="A37" s="36" t="s">
        <v>28</v>
      </c>
      <c r="B37" s="37"/>
      <c r="C37" s="38">
        <v>91</v>
      </c>
      <c r="D37" s="38">
        <v>90</v>
      </c>
      <c r="E37" s="38">
        <v>111</v>
      </c>
      <c r="F37" s="39">
        <v>123.33333333333333</v>
      </c>
      <c r="G37" s="40"/>
      <c r="H37" s="143">
        <v>1.754</v>
      </c>
      <c r="I37" s="144">
        <v>1.7850000000000001</v>
      </c>
      <c r="J37" s="144">
        <v>2.112</v>
      </c>
      <c r="K37" s="41">
        <v>118.31932773109244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2"/>
      <c r="I38" s="142"/>
      <c r="J38" s="142"/>
      <c r="K38" s="32"/>
    </row>
    <row r="39" spans="1:11" s="42" customFormat="1" ht="11.25" customHeight="1">
      <c r="A39" s="36" t="s">
        <v>29</v>
      </c>
      <c r="B39" s="37"/>
      <c r="C39" s="38">
        <v>56</v>
      </c>
      <c r="D39" s="38">
        <v>50</v>
      </c>
      <c r="E39" s="38">
        <v>40</v>
      </c>
      <c r="F39" s="39">
        <v>80</v>
      </c>
      <c r="G39" s="40"/>
      <c r="H39" s="143">
        <v>0.974</v>
      </c>
      <c r="I39" s="144">
        <v>0.87</v>
      </c>
      <c r="J39" s="144">
        <v>0.7</v>
      </c>
      <c r="K39" s="41">
        <v>80.45977011494253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2"/>
      <c r="I40" s="142"/>
      <c r="J40" s="142"/>
      <c r="K40" s="32"/>
    </row>
    <row r="41" spans="1:11" s="33" customFormat="1" ht="11.25" customHeight="1">
      <c r="A41" s="28" t="s">
        <v>30</v>
      </c>
      <c r="B41" s="29"/>
      <c r="C41" s="30">
        <v>202</v>
      </c>
      <c r="D41" s="30">
        <v>186</v>
      </c>
      <c r="E41" s="30">
        <v>110</v>
      </c>
      <c r="F41" s="31"/>
      <c r="G41" s="31"/>
      <c r="H41" s="142">
        <v>14.14</v>
      </c>
      <c r="I41" s="142">
        <v>13.485</v>
      </c>
      <c r="J41" s="142">
        <v>8.195</v>
      </c>
      <c r="K41" s="32"/>
    </row>
    <row r="42" spans="1:11" s="33" customFormat="1" ht="11.25" customHeight="1">
      <c r="A42" s="35" t="s">
        <v>31</v>
      </c>
      <c r="B42" s="29"/>
      <c r="C42" s="30">
        <v>24</v>
      </c>
      <c r="D42" s="30">
        <v>9</v>
      </c>
      <c r="E42" s="30">
        <v>8</v>
      </c>
      <c r="F42" s="31"/>
      <c r="G42" s="31"/>
      <c r="H42" s="142">
        <v>1.8</v>
      </c>
      <c r="I42" s="142">
        <v>0.675</v>
      </c>
      <c r="J42" s="142">
        <v>0.6</v>
      </c>
      <c r="K42" s="32"/>
    </row>
    <row r="43" spans="1:11" s="33" customFormat="1" ht="11.25" customHeight="1">
      <c r="A43" s="35" t="s">
        <v>32</v>
      </c>
      <c r="B43" s="29"/>
      <c r="C43" s="30">
        <v>1</v>
      </c>
      <c r="D43" s="30">
        <v>1</v>
      </c>
      <c r="E43" s="30">
        <v>9</v>
      </c>
      <c r="F43" s="31"/>
      <c r="G43" s="31"/>
      <c r="H43" s="142">
        <v>0.065</v>
      </c>
      <c r="I43" s="142">
        <v>0.06</v>
      </c>
      <c r="J43" s="142">
        <v>0.45</v>
      </c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2"/>
      <c r="I44" s="142"/>
      <c r="J44" s="142"/>
      <c r="K44" s="32"/>
    </row>
    <row r="45" spans="1:11" s="33" customFormat="1" ht="11.25" customHeight="1">
      <c r="A45" s="35" t="s">
        <v>34</v>
      </c>
      <c r="B45" s="29"/>
      <c r="C45" s="30">
        <v>20</v>
      </c>
      <c r="D45" s="30">
        <v>19</v>
      </c>
      <c r="E45" s="30">
        <v>5</v>
      </c>
      <c r="F45" s="31"/>
      <c r="G45" s="31"/>
      <c r="H45" s="142">
        <v>0.4</v>
      </c>
      <c r="I45" s="142">
        <v>1.14</v>
      </c>
      <c r="J45" s="142">
        <v>0.11</v>
      </c>
      <c r="K45" s="32"/>
    </row>
    <row r="46" spans="1:11" s="33" customFormat="1" ht="11.25" customHeight="1">
      <c r="A46" s="35" t="s">
        <v>35</v>
      </c>
      <c r="B46" s="29"/>
      <c r="C46" s="30">
        <v>1105</v>
      </c>
      <c r="D46" s="30">
        <v>1090</v>
      </c>
      <c r="E46" s="30">
        <v>1050</v>
      </c>
      <c r="F46" s="31"/>
      <c r="G46" s="31"/>
      <c r="H46" s="142">
        <v>77.35</v>
      </c>
      <c r="I46" s="142">
        <v>74.12</v>
      </c>
      <c r="J46" s="142">
        <v>69.3</v>
      </c>
      <c r="K46" s="32"/>
    </row>
    <row r="47" spans="1:11" s="33" customFormat="1" ht="11.25" customHeight="1">
      <c r="A47" s="35" t="s">
        <v>36</v>
      </c>
      <c r="B47" s="29"/>
      <c r="C47" s="30">
        <v>50</v>
      </c>
      <c r="D47" s="30">
        <v>51</v>
      </c>
      <c r="E47" s="30">
        <v>45</v>
      </c>
      <c r="F47" s="31"/>
      <c r="G47" s="31"/>
      <c r="H47" s="142">
        <v>2.5</v>
      </c>
      <c r="I47" s="142">
        <v>4.08</v>
      </c>
      <c r="J47" s="142">
        <v>3.15</v>
      </c>
      <c r="K47" s="32"/>
    </row>
    <row r="48" spans="1:11" s="33" customFormat="1" ht="11.25" customHeight="1">
      <c r="A48" s="35" t="s">
        <v>37</v>
      </c>
      <c r="B48" s="29"/>
      <c r="C48" s="30">
        <v>1300</v>
      </c>
      <c r="D48" s="30">
        <v>1120</v>
      </c>
      <c r="E48" s="30">
        <v>1251</v>
      </c>
      <c r="F48" s="31"/>
      <c r="G48" s="31"/>
      <c r="H48" s="142">
        <v>84.5</v>
      </c>
      <c r="I48" s="142">
        <v>84</v>
      </c>
      <c r="J48" s="142">
        <v>93.825</v>
      </c>
      <c r="K48" s="32"/>
    </row>
    <row r="49" spans="1:11" s="33" customFormat="1" ht="11.25" customHeight="1">
      <c r="A49" s="35" t="s">
        <v>38</v>
      </c>
      <c r="B49" s="29"/>
      <c r="C49" s="30">
        <v>29</v>
      </c>
      <c r="D49" s="30">
        <v>157</v>
      </c>
      <c r="E49" s="30">
        <v>177</v>
      </c>
      <c r="F49" s="31"/>
      <c r="G49" s="31"/>
      <c r="H49" s="142">
        <v>1.885</v>
      </c>
      <c r="I49" s="142">
        <v>10.205</v>
      </c>
      <c r="J49" s="142">
        <v>11.505</v>
      </c>
      <c r="K49" s="32"/>
    </row>
    <row r="50" spans="1:11" s="42" customFormat="1" ht="11.25" customHeight="1">
      <c r="A50" s="43" t="s">
        <v>39</v>
      </c>
      <c r="B50" s="37"/>
      <c r="C50" s="38">
        <v>2731</v>
      </c>
      <c r="D50" s="38">
        <v>2633</v>
      </c>
      <c r="E50" s="38">
        <v>2655</v>
      </c>
      <c r="F50" s="39">
        <v>100.83554880364603</v>
      </c>
      <c r="G50" s="40"/>
      <c r="H50" s="143">
        <v>182.64</v>
      </c>
      <c r="I50" s="144">
        <v>187.76500000000001</v>
      </c>
      <c r="J50" s="144">
        <v>187.135</v>
      </c>
      <c r="K50" s="41">
        <v>99.66447420978349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2"/>
      <c r="I51" s="142"/>
      <c r="J51" s="142"/>
      <c r="K51" s="32"/>
    </row>
    <row r="52" spans="1:11" s="42" customFormat="1" ht="11.25" customHeight="1">
      <c r="A52" s="36" t="s">
        <v>40</v>
      </c>
      <c r="B52" s="37"/>
      <c r="C52" s="38">
        <v>4</v>
      </c>
      <c r="D52" s="38">
        <v>4</v>
      </c>
      <c r="E52" s="38">
        <v>4</v>
      </c>
      <c r="F52" s="39">
        <v>100</v>
      </c>
      <c r="G52" s="40"/>
      <c r="H52" s="143">
        <v>0.128</v>
      </c>
      <c r="I52" s="144">
        <v>0.128</v>
      </c>
      <c r="J52" s="144">
        <v>0.128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2"/>
      <c r="I53" s="142"/>
      <c r="J53" s="142"/>
      <c r="K53" s="32"/>
    </row>
    <row r="54" spans="1:11" s="33" customFormat="1" ht="11.25" customHeight="1">
      <c r="A54" s="35" t="s">
        <v>41</v>
      </c>
      <c r="B54" s="29"/>
      <c r="C54" s="30">
        <v>300</v>
      </c>
      <c r="D54" s="30">
        <v>240</v>
      </c>
      <c r="E54" s="30">
        <v>217</v>
      </c>
      <c r="F54" s="31"/>
      <c r="G54" s="31"/>
      <c r="H54" s="142">
        <v>18</v>
      </c>
      <c r="I54" s="142">
        <v>13.92</v>
      </c>
      <c r="J54" s="142">
        <v>11.935</v>
      </c>
      <c r="K54" s="32"/>
    </row>
    <row r="55" spans="1:11" s="33" customFormat="1" ht="11.25" customHeight="1">
      <c r="A55" s="35" t="s">
        <v>42</v>
      </c>
      <c r="B55" s="29"/>
      <c r="C55" s="30">
        <v>1</v>
      </c>
      <c r="D55" s="30">
        <v>2</v>
      </c>
      <c r="E55" s="30">
        <v>2</v>
      </c>
      <c r="F55" s="31"/>
      <c r="G55" s="31"/>
      <c r="H55" s="142">
        <v>0.04</v>
      </c>
      <c r="I55" s="142">
        <v>0.08</v>
      </c>
      <c r="J55" s="142">
        <v>0.08</v>
      </c>
      <c r="K55" s="32"/>
    </row>
    <row r="56" spans="1:11" s="33" customFormat="1" ht="11.25" customHeight="1">
      <c r="A56" s="35" t="s">
        <v>43</v>
      </c>
      <c r="B56" s="29"/>
      <c r="C56" s="30"/>
      <c r="D56" s="30">
        <v>4</v>
      </c>
      <c r="E56" s="30">
        <v>1</v>
      </c>
      <c r="F56" s="31"/>
      <c r="G56" s="31"/>
      <c r="H56" s="142"/>
      <c r="I56" s="142"/>
      <c r="J56" s="142">
        <v>0.006</v>
      </c>
      <c r="K56" s="32"/>
    </row>
    <row r="57" spans="1:11" s="33" customFormat="1" ht="11.25" customHeight="1">
      <c r="A57" s="35" t="s">
        <v>44</v>
      </c>
      <c r="B57" s="29"/>
      <c r="C57" s="30"/>
      <c r="D57" s="30">
        <v>3</v>
      </c>
      <c r="E57" s="30">
        <v>3</v>
      </c>
      <c r="F57" s="31"/>
      <c r="G57" s="31"/>
      <c r="H57" s="142"/>
      <c r="I57" s="142">
        <v>0.045</v>
      </c>
      <c r="J57" s="142">
        <v>0.045</v>
      </c>
      <c r="K57" s="32"/>
    </row>
    <row r="58" spans="1:11" s="33" customFormat="1" ht="11.25" customHeight="1">
      <c r="A58" s="35" t="s">
        <v>45</v>
      </c>
      <c r="B58" s="29"/>
      <c r="C58" s="30">
        <v>86</v>
      </c>
      <c r="D58" s="30">
        <v>82</v>
      </c>
      <c r="E58" s="30">
        <v>82</v>
      </c>
      <c r="F58" s="31"/>
      <c r="G58" s="31"/>
      <c r="H58" s="142">
        <v>3.87</v>
      </c>
      <c r="I58" s="142">
        <v>6.586</v>
      </c>
      <c r="J58" s="142">
        <v>4.51</v>
      </c>
      <c r="K58" s="32"/>
    </row>
    <row r="59" spans="1:11" s="42" customFormat="1" ht="11.25" customHeight="1">
      <c r="A59" s="36" t="s">
        <v>46</v>
      </c>
      <c r="B59" s="37"/>
      <c r="C59" s="38">
        <v>387</v>
      </c>
      <c r="D59" s="38">
        <v>331</v>
      </c>
      <c r="E59" s="38">
        <v>305</v>
      </c>
      <c r="F59" s="39">
        <v>92.14501510574019</v>
      </c>
      <c r="G59" s="40"/>
      <c r="H59" s="143">
        <v>21.91</v>
      </c>
      <c r="I59" s="144">
        <v>20.631</v>
      </c>
      <c r="J59" s="144">
        <v>16.576</v>
      </c>
      <c r="K59" s="41">
        <v>80.34511172507392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2"/>
      <c r="I60" s="142"/>
      <c r="J60" s="142"/>
      <c r="K60" s="32"/>
    </row>
    <row r="61" spans="1:11" s="33" customFormat="1" ht="11.25" customHeight="1">
      <c r="A61" s="35" t="s">
        <v>47</v>
      </c>
      <c r="B61" s="29"/>
      <c r="C61" s="30">
        <v>150</v>
      </c>
      <c r="D61" s="30">
        <v>150</v>
      </c>
      <c r="E61" s="30">
        <v>150</v>
      </c>
      <c r="F61" s="31"/>
      <c r="G61" s="31"/>
      <c r="H61" s="142">
        <v>8.7</v>
      </c>
      <c r="I61" s="142">
        <v>9.75</v>
      </c>
      <c r="J61" s="142">
        <v>8.7</v>
      </c>
      <c r="K61" s="32"/>
    </row>
    <row r="62" spans="1:11" s="33" customFormat="1" ht="11.25" customHeight="1">
      <c r="A62" s="35" t="s">
        <v>48</v>
      </c>
      <c r="B62" s="29"/>
      <c r="C62" s="30">
        <v>9</v>
      </c>
      <c r="D62" s="30">
        <v>9</v>
      </c>
      <c r="E62" s="30">
        <v>9</v>
      </c>
      <c r="F62" s="31"/>
      <c r="G62" s="31"/>
      <c r="H62" s="142">
        <v>0.225</v>
      </c>
      <c r="I62" s="142">
        <v>0.225</v>
      </c>
      <c r="J62" s="142">
        <v>0.15</v>
      </c>
      <c r="K62" s="32"/>
    </row>
    <row r="63" spans="1:11" s="33" customFormat="1" ht="11.25" customHeight="1">
      <c r="A63" s="35" t="s">
        <v>49</v>
      </c>
      <c r="B63" s="29"/>
      <c r="C63" s="30">
        <v>5</v>
      </c>
      <c r="D63" s="30">
        <v>5</v>
      </c>
      <c r="E63" s="30">
        <v>5</v>
      </c>
      <c r="F63" s="31"/>
      <c r="G63" s="31"/>
      <c r="H63" s="142">
        <v>0.25</v>
      </c>
      <c r="I63" s="142">
        <v>0.25</v>
      </c>
      <c r="J63" s="142">
        <v>0.25</v>
      </c>
      <c r="K63" s="32"/>
    </row>
    <row r="64" spans="1:11" s="42" customFormat="1" ht="11.25" customHeight="1">
      <c r="A64" s="36" t="s">
        <v>50</v>
      </c>
      <c r="B64" s="37"/>
      <c r="C64" s="38">
        <v>164</v>
      </c>
      <c r="D64" s="38">
        <v>164</v>
      </c>
      <c r="E64" s="38">
        <v>164</v>
      </c>
      <c r="F64" s="39">
        <v>100</v>
      </c>
      <c r="G64" s="40"/>
      <c r="H64" s="143">
        <v>9.174999999999999</v>
      </c>
      <c r="I64" s="144">
        <v>10.225</v>
      </c>
      <c r="J64" s="144">
        <v>9.1</v>
      </c>
      <c r="K64" s="41">
        <v>88.99755501222494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2"/>
      <c r="I65" s="142"/>
      <c r="J65" s="142"/>
      <c r="K65" s="32"/>
    </row>
    <row r="66" spans="1:11" s="42" customFormat="1" ht="11.25" customHeight="1">
      <c r="A66" s="36" t="s">
        <v>51</v>
      </c>
      <c r="B66" s="37"/>
      <c r="C66" s="38">
        <v>36</v>
      </c>
      <c r="D66" s="38">
        <v>36</v>
      </c>
      <c r="E66" s="38">
        <v>35</v>
      </c>
      <c r="F66" s="39">
        <v>97.22222222222223</v>
      </c>
      <c r="G66" s="40"/>
      <c r="H66" s="143">
        <v>1.494</v>
      </c>
      <c r="I66" s="144">
        <v>0.75</v>
      </c>
      <c r="J66" s="144">
        <v>1.38</v>
      </c>
      <c r="K66" s="41">
        <v>184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2"/>
      <c r="I67" s="142"/>
      <c r="J67" s="142"/>
      <c r="K67" s="32"/>
    </row>
    <row r="68" spans="1:11" s="33" customFormat="1" ht="11.25" customHeight="1">
      <c r="A68" s="35" t="s">
        <v>52</v>
      </c>
      <c r="B68" s="29"/>
      <c r="C68" s="30">
        <v>2</v>
      </c>
      <c r="D68" s="30"/>
      <c r="E68" s="30"/>
      <c r="F68" s="31"/>
      <c r="G68" s="31"/>
      <c r="H68" s="142">
        <v>0.08</v>
      </c>
      <c r="I68" s="142"/>
      <c r="J68" s="142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2"/>
      <c r="I69" s="142"/>
      <c r="J69" s="142"/>
      <c r="K69" s="32"/>
    </row>
    <row r="70" spans="1:11" s="42" customFormat="1" ht="11.25" customHeight="1">
      <c r="A70" s="36" t="s">
        <v>54</v>
      </c>
      <c r="B70" s="37"/>
      <c r="C70" s="38">
        <v>2</v>
      </c>
      <c r="D70" s="38"/>
      <c r="E70" s="38"/>
      <c r="F70" s="39"/>
      <c r="G70" s="40"/>
      <c r="H70" s="143">
        <v>0.08</v>
      </c>
      <c r="I70" s="144"/>
      <c r="J70" s="144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2"/>
      <c r="I71" s="142"/>
      <c r="J71" s="142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42"/>
      <c r="I72" s="142"/>
      <c r="J72" s="142"/>
      <c r="K72" s="32"/>
    </row>
    <row r="73" spans="1:11" s="33" customFormat="1" ht="11.25" customHeight="1">
      <c r="A73" s="35" t="s">
        <v>56</v>
      </c>
      <c r="B73" s="29"/>
      <c r="C73" s="30">
        <v>1568</v>
      </c>
      <c r="D73" s="30">
        <v>1568</v>
      </c>
      <c r="E73" s="30">
        <v>2031</v>
      </c>
      <c r="F73" s="31"/>
      <c r="G73" s="31"/>
      <c r="H73" s="142">
        <v>108</v>
      </c>
      <c r="I73" s="142">
        <v>108</v>
      </c>
      <c r="J73" s="142">
        <v>114.26</v>
      </c>
      <c r="K73" s="32"/>
    </row>
    <row r="74" spans="1:11" s="33" customFormat="1" ht="11.25" customHeight="1">
      <c r="A74" s="35" t="s">
        <v>57</v>
      </c>
      <c r="B74" s="29"/>
      <c r="C74" s="30">
        <v>178</v>
      </c>
      <c r="D74" s="30">
        <v>58</v>
      </c>
      <c r="E74" s="30">
        <v>56</v>
      </c>
      <c r="F74" s="31"/>
      <c r="G74" s="31"/>
      <c r="H74" s="142">
        <v>7.12</v>
      </c>
      <c r="I74" s="142">
        <v>1.48</v>
      </c>
      <c r="J74" s="142">
        <v>1.904</v>
      </c>
      <c r="K74" s="32"/>
    </row>
    <row r="75" spans="1:11" s="33" customFormat="1" ht="11.25" customHeight="1">
      <c r="A75" s="35" t="s">
        <v>58</v>
      </c>
      <c r="B75" s="29"/>
      <c r="C75" s="30">
        <v>7</v>
      </c>
      <c r="D75" s="30">
        <v>7</v>
      </c>
      <c r="E75" s="30">
        <v>3</v>
      </c>
      <c r="F75" s="31"/>
      <c r="G75" s="31"/>
      <c r="H75" s="142">
        <v>0.237</v>
      </c>
      <c r="I75" s="142">
        <v>0.237</v>
      </c>
      <c r="J75" s="142">
        <v>0.102</v>
      </c>
      <c r="K75" s="32"/>
    </row>
    <row r="76" spans="1:11" s="33" customFormat="1" ht="11.25" customHeight="1">
      <c r="A76" s="35" t="s">
        <v>59</v>
      </c>
      <c r="B76" s="29"/>
      <c r="C76" s="30">
        <v>42</v>
      </c>
      <c r="D76" s="30">
        <v>42</v>
      </c>
      <c r="E76" s="30">
        <v>42</v>
      </c>
      <c r="F76" s="31"/>
      <c r="G76" s="31"/>
      <c r="H76" s="142">
        <v>2.1</v>
      </c>
      <c r="I76" s="142">
        <v>2.053</v>
      </c>
      <c r="J76" s="142">
        <v>2.05</v>
      </c>
      <c r="K76" s="32"/>
    </row>
    <row r="77" spans="1:11" s="33" customFormat="1" ht="11.25" customHeight="1">
      <c r="A77" s="35" t="s">
        <v>60</v>
      </c>
      <c r="B77" s="29"/>
      <c r="C77" s="30">
        <v>7</v>
      </c>
      <c r="D77" s="30">
        <v>7</v>
      </c>
      <c r="E77" s="30">
        <v>1</v>
      </c>
      <c r="F77" s="31"/>
      <c r="G77" s="31"/>
      <c r="H77" s="142">
        <v>0.175</v>
      </c>
      <c r="I77" s="142">
        <v>0.175</v>
      </c>
      <c r="J77" s="142">
        <v>0.025</v>
      </c>
      <c r="K77" s="32"/>
    </row>
    <row r="78" spans="1:11" s="33" customFormat="1" ht="11.25" customHeight="1">
      <c r="A78" s="35" t="s">
        <v>61</v>
      </c>
      <c r="B78" s="29"/>
      <c r="C78" s="30">
        <v>62</v>
      </c>
      <c r="D78" s="30">
        <v>65</v>
      </c>
      <c r="E78" s="30">
        <v>70</v>
      </c>
      <c r="F78" s="31"/>
      <c r="G78" s="31"/>
      <c r="H78" s="142">
        <v>1.817</v>
      </c>
      <c r="I78" s="142">
        <v>1.917</v>
      </c>
      <c r="J78" s="142">
        <v>1.917</v>
      </c>
      <c r="K78" s="32"/>
    </row>
    <row r="79" spans="1:11" s="33" customFormat="1" ht="11.25" customHeight="1">
      <c r="A79" s="35" t="s">
        <v>62</v>
      </c>
      <c r="B79" s="29"/>
      <c r="C79" s="30">
        <v>593</v>
      </c>
      <c r="D79" s="30">
        <v>674</v>
      </c>
      <c r="E79" s="30">
        <v>503</v>
      </c>
      <c r="F79" s="31"/>
      <c r="G79" s="31"/>
      <c r="H79" s="142">
        <v>30.747</v>
      </c>
      <c r="I79" s="142">
        <v>18.034</v>
      </c>
      <c r="J79" s="142">
        <v>28.128</v>
      </c>
      <c r="K79" s="32"/>
    </row>
    <row r="80" spans="1:11" s="42" customFormat="1" ht="11.25" customHeight="1">
      <c r="A80" s="43" t="s">
        <v>63</v>
      </c>
      <c r="B80" s="37"/>
      <c r="C80" s="38">
        <v>2457</v>
      </c>
      <c r="D80" s="38">
        <v>2421</v>
      </c>
      <c r="E80" s="38">
        <v>2706</v>
      </c>
      <c r="F80" s="39">
        <v>111.77199504337051</v>
      </c>
      <c r="G80" s="40"/>
      <c r="H80" s="143">
        <v>150.19599999999997</v>
      </c>
      <c r="I80" s="144">
        <v>131.896</v>
      </c>
      <c r="J80" s="144">
        <v>148.38600000000002</v>
      </c>
      <c r="K80" s="41">
        <v>112.50227451931828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2"/>
      <c r="I81" s="142"/>
      <c r="J81" s="142"/>
      <c r="K81" s="32"/>
    </row>
    <row r="82" spans="1:11" s="33" customFormat="1" ht="11.25" customHeight="1">
      <c r="A82" s="35" t="s">
        <v>64</v>
      </c>
      <c r="B82" s="29"/>
      <c r="C82" s="30">
        <v>99</v>
      </c>
      <c r="D82" s="30">
        <v>99</v>
      </c>
      <c r="E82" s="30">
        <v>102</v>
      </c>
      <c r="F82" s="31"/>
      <c r="G82" s="31"/>
      <c r="H82" s="142">
        <v>3.465</v>
      </c>
      <c r="I82" s="142">
        <v>3.465</v>
      </c>
      <c r="J82" s="142">
        <v>3.577</v>
      </c>
      <c r="K82" s="32"/>
    </row>
    <row r="83" spans="1:11" s="33" customFormat="1" ht="11.25" customHeight="1">
      <c r="A83" s="35" t="s">
        <v>65</v>
      </c>
      <c r="B83" s="29"/>
      <c r="C83" s="30">
        <v>136</v>
      </c>
      <c r="D83" s="30">
        <v>130</v>
      </c>
      <c r="E83" s="30">
        <v>130</v>
      </c>
      <c r="F83" s="31"/>
      <c r="G83" s="31"/>
      <c r="H83" s="142">
        <v>4.068</v>
      </c>
      <c r="I83" s="142">
        <v>4</v>
      </c>
      <c r="J83" s="142">
        <v>4</v>
      </c>
      <c r="K83" s="32"/>
    </row>
    <row r="84" spans="1:11" s="42" customFormat="1" ht="11.25" customHeight="1">
      <c r="A84" s="36" t="s">
        <v>66</v>
      </c>
      <c r="B84" s="37"/>
      <c r="C84" s="38">
        <v>235</v>
      </c>
      <c r="D84" s="38">
        <v>229</v>
      </c>
      <c r="E84" s="38">
        <v>232</v>
      </c>
      <c r="F84" s="39">
        <v>101.31004366812228</v>
      </c>
      <c r="G84" s="40"/>
      <c r="H84" s="143">
        <v>7.5329999999999995</v>
      </c>
      <c r="I84" s="144">
        <v>7.465</v>
      </c>
      <c r="J84" s="144">
        <v>7.577</v>
      </c>
      <c r="K84" s="41">
        <v>101.5003348961822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2"/>
      <c r="I85" s="142"/>
      <c r="J85" s="142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5"/>
      <c r="I86" s="146"/>
      <c r="J86" s="146"/>
      <c r="K86" s="50"/>
    </row>
    <row r="87" spans="1:11" s="42" customFormat="1" ht="11.25" customHeight="1">
      <c r="A87" s="51" t="s">
        <v>67</v>
      </c>
      <c r="B87" s="52"/>
      <c r="C87" s="53">
        <v>6444</v>
      </c>
      <c r="D87" s="53">
        <v>6205</v>
      </c>
      <c r="E87" s="53">
        <v>6510</v>
      </c>
      <c r="F87" s="54">
        <f>IF(D87&gt;0,100*E87/D87,0)</f>
        <v>104.91539081385979</v>
      </c>
      <c r="G87" s="40"/>
      <c r="H87" s="147">
        <v>389.84399999999994</v>
      </c>
      <c r="I87" s="148">
        <v>374.13199999999995</v>
      </c>
      <c r="J87" s="148">
        <v>386.07399999999996</v>
      </c>
      <c r="K87" s="54">
        <f>IF(I87&gt;0,100*J87/I87,0)</f>
        <v>103.19192156778891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60" useFirstPageNumber="1" horizontalDpi="600" verticalDpi="600" orientation="portrait" paperSize="9" scale="72" r:id="rId1"/>
  <headerFooter alignWithMargins="0">
    <oddFooter>&amp;C&amp;P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>
  <sheetPr codeName="Hoja63"/>
  <dimension ref="A1:K625"/>
  <sheetViews>
    <sheetView view="pageBreakPreview" zoomScale="96" zoomScaleSheetLayoutView="96" zoomScalePageLayoutView="0" workbookViewId="0" topLeftCell="A49">
      <selection activeCell="E87" sqref="E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6" t="s">
        <v>0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</row>
    <row r="2" spans="1:11" s="1" customFormat="1" ht="11.25" customHeight="1">
      <c r="A2" s="3" t="s">
        <v>121</v>
      </c>
      <c r="B2" s="4"/>
      <c r="C2" s="4"/>
      <c r="D2" s="4"/>
      <c r="E2" s="5"/>
      <c r="F2" s="4"/>
      <c r="G2" s="4"/>
      <c r="H2" s="4"/>
      <c r="I2" s="6"/>
      <c r="J2" s="187" t="s">
        <v>69</v>
      </c>
      <c r="K2" s="187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8" t="s">
        <v>2</v>
      </c>
      <c r="D4" s="189"/>
      <c r="E4" s="189"/>
      <c r="F4" s="190"/>
      <c r="G4" s="9"/>
      <c r="H4" s="191" t="s">
        <v>3</v>
      </c>
      <c r="I4" s="192"/>
      <c r="J4" s="192"/>
      <c r="K4" s="193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2017</v>
      </c>
      <c r="D6" s="16">
        <f>E6-1</f>
        <v>2018</v>
      </c>
      <c r="E6" s="16">
        <v>2019</v>
      </c>
      <c r="F6" s="17">
        <f>E6</f>
        <v>2019</v>
      </c>
      <c r="G6" s="18"/>
      <c r="H6" s="15">
        <f>J6-2</f>
        <v>2017</v>
      </c>
      <c r="I6" s="16">
        <f>J6-1</f>
        <v>2018</v>
      </c>
      <c r="J6" s="16">
        <v>2019</v>
      </c>
      <c r="K6" s="17">
        <f>J6</f>
        <v>2019</v>
      </c>
    </row>
    <row r="7" spans="1:11" s="10" customFormat="1" ht="11.25" customHeight="1" thickBot="1">
      <c r="A7" s="19"/>
      <c r="B7" s="8"/>
      <c r="C7" s="20" t="s">
        <v>309</v>
      </c>
      <c r="D7" s="21" t="s">
        <v>6</v>
      </c>
      <c r="E7" s="21">
        <v>3</v>
      </c>
      <c r="F7" s="22" t="str">
        <f>CONCATENATE(D6,"=100")</f>
        <v>2018=100</v>
      </c>
      <c r="G7" s="23"/>
      <c r="H7" s="20" t="s">
        <v>309</v>
      </c>
      <c r="I7" s="21" t="s">
        <v>6</v>
      </c>
      <c r="J7" s="21">
        <v>6</v>
      </c>
      <c r="K7" s="22" t="str">
        <f>CONCATENATE(I6,"=100")</f>
        <v>2018=100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2"/>
      <c r="I9" s="142"/>
      <c r="J9" s="142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2"/>
      <c r="I10" s="142"/>
      <c r="J10" s="142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2"/>
      <c r="I11" s="142"/>
      <c r="J11" s="142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2"/>
      <c r="I12" s="142"/>
      <c r="J12" s="142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43"/>
      <c r="I13" s="144"/>
      <c r="J13" s="144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2"/>
      <c r="I14" s="142"/>
      <c r="J14" s="142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3"/>
      <c r="I15" s="144"/>
      <c r="J15" s="144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2"/>
      <c r="I16" s="142"/>
      <c r="J16" s="142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43"/>
      <c r="I17" s="144"/>
      <c r="J17" s="144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2"/>
      <c r="I18" s="142"/>
      <c r="J18" s="142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42"/>
      <c r="I19" s="142"/>
      <c r="J19" s="142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2"/>
      <c r="I20" s="142"/>
      <c r="J20" s="142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2"/>
      <c r="I21" s="142"/>
      <c r="J21" s="142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43"/>
      <c r="I22" s="144"/>
      <c r="J22" s="144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2"/>
      <c r="I23" s="142"/>
      <c r="J23" s="142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43"/>
      <c r="I24" s="144"/>
      <c r="J24" s="144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2"/>
      <c r="I25" s="142"/>
      <c r="J25" s="142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43"/>
      <c r="I26" s="144"/>
      <c r="J26" s="144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2"/>
      <c r="I27" s="142"/>
      <c r="J27" s="142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42"/>
      <c r="I28" s="142"/>
      <c r="J28" s="142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2"/>
      <c r="I29" s="142"/>
      <c r="J29" s="142"/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>
        <v>2</v>
      </c>
      <c r="F30" s="31"/>
      <c r="G30" s="31"/>
      <c r="H30" s="142"/>
      <c r="I30" s="142"/>
      <c r="J30" s="142"/>
      <c r="K30" s="32"/>
    </row>
    <row r="31" spans="1:11" s="42" customFormat="1" ht="11.25" customHeight="1">
      <c r="A31" s="43" t="s">
        <v>23</v>
      </c>
      <c r="B31" s="37"/>
      <c r="C31" s="38"/>
      <c r="D31" s="38"/>
      <c r="E31" s="38">
        <v>2</v>
      </c>
      <c r="F31" s="39"/>
      <c r="G31" s="40"/>
      <c r="H31" s="143"/>
      <c r="I31" s="144"/>
      <c r="J31" s="144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2"/>
      <c r="I32" s="142"/>
      <c r="J32" s="142"/>
      <c r="K32" s="32"/>
    </row>
    <row r="33" spans="1:11" s="33" customFormat="1" ht="11.25" customHeight="1">
      <c r="A33" s="35" t="s">
        <v>24</v>
      </c>
      <c r="B33" s="29"/>
      <c r="C33" s="30">
        <v>28</v>
      </c>
      <c r="D33" s="30">
        <v>30</v>
      </c>
      <c r="E33" s="30">
        <v>25</v>
      </c>
      <c r="F33" s="31"/>
      <c r="G33" s="31"/>
      <c r="H33" s="142">
        <v>0.435</v>
      </c>
      <c r="I33" s="142">
        <v>0.45</v>
      </c>
      <c r="J33" s="142">
        <v>0.36</v>
      </c>
      <c r="K33" s="32"/>
    </row>
    <row r="34" spans="1:11" s="33" customFormat="1" ht="11.25" customHeight="1">
      <c r="A34" s="35" t="s">
        <v>25</v>
      </c>
      <c r="B34" s="29"/>
      <c r="C34" s="30">
        <v>2</v>
      </c>
      <c r="D34" s="30">
        <v>2</v>
      </c>
      <c r="E34" s="30">
        <v>1</v>
      </c>
      <c r="F34" s="31"/>
      <c r="G34" s="31"/>
      <c r="H34" s="142">
        <v>0.033</v>
      </c>
      <c r="I34" s="142">
        <v>0.033</v>
      </c>
      <c r="J34" s="142">
        <v>0.017</v>
      </c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42"/>
      <c r="I35" s="142"/>
      <c r="J35" s="142"/>
      <c r="K35" s="32"/>
    </row>
    <row r="36" spans="1:11" s="33" customFormat="1" ht="11.25" customHeight="1">
      <c r="A36" s="35" t="s">
        <v>27</v>
      </c>
      <c r="B36" s="29"/>
      <c r="C36" s="30">
        <v>1</v>
      </c>
      <c r="D36" s="30">
        <v>1</v>
      </c>
      <c r="E36" s="30">
        <v>2</v>
      </c>
      <c r="F36" s="31"/>
      <c r="G36" s="31"/>
      <c r="H36" s="142">
        <v>0.024</v>
      </c>
      <c r="I36" s="142">
        <v>0.024</v>
      </c>
      <c r="J36" s="142">
        <v>0.024</v>
      </c>
      <c r="K36" s="32"/>
    </row>
    <row r="37" spans="1:11" s="42" customFormat="1" ht="11.25" customHeight="1">
      <c r="A37" s="36" t="s">
        <v>28</v>
      </c>
      <c r="B37" s="37"/>
      <c r="C37" s="38">
        <v>31</v>
      </c>
      <c r="D37" s="38">
        <v>33</v>
      </c>
      <c r="E37" s="38">
        <v>28</v>
      </c>
      <c r="F37" s="39">
        <v>84.84848484848484</v>
      </c>
      <c r="G37" s="40"/>
      <c r="H37" s="143">
        <v>0.492</v>
      </c>
      <c r="I37" s="144">
        <v>0.507</v>
      </c>
      <c r="J37" s="144">
        <v>0.401</v>
      </c>
      <c r="K37" s="41">
        <v>79.09270216962526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2"/>
      <c r="I38" s="142"/>
      <c r="J38" s="142"/>
      <c r="K38" s="32"/>
    </row>
    <row r="39" spans="1:11" s="42" customFormat="1" ht="11.25" customHeight="1">
      <c r="A39" s="36" t="s">
        <v>29</v>
      </c>
      <c r="B39" s="37"/>
      <c r="C39" s="38">
        <v>23</v>
      </c>
      <c r="D39" s="38">
        <v>20</v>
      </c>
      <c r="E39" s="38">
        <v>18</v>
      </c>
      <c r="F39" s="39">
        <v>90</v>
      </c>
      <c r="G39" s="40"/>
      <c r="H39" s="143">
        <v>0.223</v>
      </c>
      <c r="I39" s="144">
        <v>0.039</v>
      </c>
      <c r="J39" s="144">
        <v>0.14</v>
      </c>
      <c r="K39" s="41">
        <v>358.974358974359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2"/>
      <c r="I40" s="142"/>
      <c r="J40" s="142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42"/>
      <c r="I41" s="142"/>
      <c r="J41" s="142"/>
      <c r="K41" s="32"/>
    </row>
    <row r="42" spans="1:11" s="33" customFormat="1" ht="11.25" customHeight="1">
      <c r="A42" s="35" t="s">
        <v>31</v>
      </c>
      <c r="B42" s="29"/>
      <c r="C42" s="30">
        <v>5</v>
      </c>
      <c r="D42" s="30"/>
      <c r="E42" s="30"/>
      <c r="F42" s="31"/>
      <c r="G42" s="31"/>
      <c r="H42" s="142"/>
      <c r="I42" s="142"/>
      <c r="J42" s="142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42"/>
      <c r="I43" s="142"/>
      <c r="J43" s="142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2"/>
      <c r="I44" s="142"/>
      <c r="J44" s="142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42"/>
      <c r="I45" s="142"/>
      <c r="J45" s="142"/>
      <c r="K45" s="32"/>
    </row>
    <row r="46" spans="1:11" s="33" customFormat="1" ht="11.25" customHeight="1">
      <c r="A46" s="35" t="s">
        <v>35</v>
      </c>
      <c r="B46" s="29"/>
      <c r="C46" s="30">
        <v>13</v>
      </c>
      <c r="D46" s="30">
        <v>13</v>
      </c>
      <c r="E46" s="30">
        <v>12</v>
      </c>
      <c r="F46" s="31"/>
      <c r="G46" s="31"/>
      <c r="H46" s="142">
        <v>0.39</v>
      </c>
      <c r="I46" s="142">
        <v>0.39</v>
      </c>
      <c r="J46" s="142">
        <v>0.36</v>
      </c>
      <c r="K46" s="32"/>
    </row>
    <row r="47" spans="1:11" s="33" customFormat="1" ht="11.25" customHeight="1">
      <c r="A47" s="35" t="s">
        <v>36</v>
      </c>
      <c r="B47" s="29"/>
      <c r="C47" s="30">
        <v>2</v>
      </c>
      <c r="D47" s="30">
        <v>2</v>
      </c>
      <c r="E47" s="30">
        <v>1</v>
      </c>
      <c r="F47" s="31"/>
      <c r="G47" s="31"/>
      <c r="H47" s="142">
        <v>0.02</v>
      </c>
      <c r="I47" s="142">
        <v>0.02</v>
      </c>
      <c r="J47" s="142">
        <v>0.025</v>
      </c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42"/>
      <c r="I48" s="142"/>
      <c r="J48" s="142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42"/>
      <c r="I49" s="142"/>
      <c r="J49" s="142"/>
      <c r="K49" s="32"/>
    </row>
    <row r="50" spans="1:11" s="42" customFormat="1" ht="11.25" customHeight="1">
      <c r="A50" s="43" t="s">
        <v>39</v>
      </c>
      <c r="B50" s="37"/>
      <c r="C50" s="38">
        <v>20</v>
      </c>
      <c r="D50" s="38">
        <v>15</v>
      </c>
      <c r="E50" s="38">
        <v>13</v>
      </c>
      <c r="F50" s="39">
        <v>86.66666666666667</v>
      </c>
      <c r="G50" s="40"/>
      <c r="H50" s="143">
        <v>0.41000000000000003</v>
      </c>
      <c r="I50" s="144">
        <v>0.41000000000000003</v>
      </c>
      <c r="J50" s="144">
        <v>0.385</v>
      </c>
      <c r="K50" s="41">
        <v>93.90243902439023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2"/>
      <c r="I51" s="142"/>
      <c r="J51" s="142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43"/>
      <c r="I52" s="144"/>
      <c r="J52" s="144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2"/>
      <c r="I53" s="142"/>
      <c r="J53" s="142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42"/>
      <c r="I54" s="142"/>
      <c r="J54" s="142"/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42"/>
      <c r="I55" s="142"/>
      <c r="J55" s="142"/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42"/>
      <c r="I56" s="142"/>
      <c r="J56" s="142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2"/>
      <c r="I57" s="142"/>
      <c r="J57" s="142"/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42"/>
      <c r="I58" s="142"/>
      <c r="J58" s="142"/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43"/>
      <c r="I59" s="144"/>
      <c r="J59" s="144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2"/>
      <c r="I60" s="142"/>
      <c r="J60" s="142"/>
      <c r="K60" s="32"/>
    </row>
    <row r="61" spans="1:11" s="33" customFormat="1" ht="11.25" customHeight="1">
      <c r="A61" s="35" t="s">
        <v>47</v>
      </c>
      <c r="B61" s="29"/>
      <c r="C61" s="30">
        <v>28</v>
      </c>
      <c r="D61" s="30">
        <v>23</v>
      </c>
      <c r="E61" s="30">
        <v>25</v>
      </c>
      <c r="F61" s="31"/>
      <c r="G61" s="31"/>
      <c r="H61" s="142">
        <v>0.868</v>
      </c>
      <c r="I61" s="142">
        <v>0.7</v>
      </c>
      <c r="J61" s="142">
        <v>0.69</v>
      </c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42"/>
      <c r="I62" s="142"/>
      <c r="J62" s="142"/>
      <c r="K62" s="32"/>
    </row>
    <row r="63" spans="1:11" s="33" customFormat="1" ht="11.25" customHeight="1">
      <c r="A63" s="35" t="s">
        <v>49</v>
      </c>
      <c r="B63" s="29"/>
      <c r="C63" s="30">
        <v>33</v>
      </c>
      <c r="D63" s="30">
        <v>33</v>
      </c>
      <c r="E63" s="30">
        <v>33</v>
      </c>
      <c r="F63" s="31"/>
      <c r="G63" s="31"/>
      <c r="H63" s="142">
        <v>0.594</v>
      </c>
      <c r="I63" s="142">
        <v>0.594</v>
      </c>
      <c r="J63" s="142">
        <v>0.594</v>
      </c>
      <c r="K63" s="32"/>
    </row>
    <row r="64" spans="1:11" s="42" customFormat="1" ht="11.25" customHeight="1">
      <c r="A64" s="36" t="s">
        <v>50</v>
      </c>
      <c r="B64" s="37"/>
      <c r="C64" s="38">
        <v>61</v>
      </c>
      <c r="D64" s="38">
        <v>56</v>
      </c>
      <c r="E64" s="38">
        <v>58</v>
      </c>
      <c r="F64" s="39">
        <v>103.57142857142857</v>
      </c>
      <c r="G64" s="40"/>
      <c r="H64" s="143">
        <v>1.462</v>
      </c>
      <c r="I64" s="144">
        <v>1.294</v>
      </c>
      <c r="J64" s="144">
        <v>1.2839999999999998</v>
      </c>
      <c r="K64" s="41">
        <v>99.22720247295207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2"/>
      <c r="I65" s="142"/>
      <c r="J65" s="142"/>
      <c r="K65" s="32"/>
    </row>
    <row r="66" spans="1:11" s="42" customFormat="1" ht="11.25" customHeight="1">
      <c r="A66" s="36" t="s">
        <v>51</v>
      </c>
      <c r="B66" s="37"/>
      <c r="C66" s="38">
        <v>6</v>
      </c>
      <c r="D66" s="38">
        <v>16</v>
      </c>
      <c r="E66" s="38">
        <v>8</v>
      </c>
      <c r="F66" s="39">
        <f>IF(D66&gt;0,100*E66/D66,0)</f>
        <v>50</v>
      </c>
      <c r="G66" s="40"/>
      <c r="H66" s="143">
        <v>0.081</v>
      </c>
      <c r="I66" s="144">
        <v>0.39</v>
      </c>
      <c r="J66" s="144">
        <v>0.108</v>
      </c>
      <c r="K66" s="41">
        <v>27.692307692307693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2"/>
      <c r="I67" s="142"/>
      <c r="J67" s="142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42"/>
      <c r="I68" s="142"/>
      <c r="J68" s="142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2"/>
      <c r="I69" s="142"/>
      <c r="J69" s="142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43"/>
      <c r="I70" s="144"/>
      <c r="J70" s="144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2"/>
      <c r="I71" s="142"/>
      <c r="J71" s="142"/>
      <c r="K71" s="32"/>
    </row>
    <row r="72" spans="1:11" s="33" customFormat="1" ht="11.25" customHeight="1">
      <c r="A72" s="35" t="s">
        <v>55</v>
      </c>
      <c r="B72" s="29"/>
      <c r="C72" s="30">
        <v>25</v>
      </c>
      <c r="D72" s="30">
        <v>25</v>
      </c>
      <c r="E72" s="30">
        <v>25</v>
      </c>
      <c r="F72" s="31"/>
      <c r="G72" s="31"/>
      <c r="H72" s="142">
        <v>0.275</v>
      </c>
      <c r="I72" s="142">
        <v>0.275</v>
      </c>
      <c r="J72" s="142">
        <v>0.275</v>
      </c>
      <c r="K72" s="32"/>
    </row>
    <row r="73" spans="1:11" s="33" customFormat="1" ht="11.25" customHeight="1">
      <c r="A73" s="35" t="s">
        <v>56</v>
      </c>
      <c r="B73" s="29"/>
      <c r="C73" s="30">
        <v>20</v>
      </c>
      <c r="D73" s="30">
        <v>20</v>
      </c>
      <c r="E73" s="30">
        <v>20</v>
      </c>
      <c r="F73" s="31"/>
      <c r="G73" s="31"/>
      <c r="H73" s="142">
        <v>0.4</v>
      </c>
      <c r="I73" s="142">
        <v>0.4</v>
      </c>
      <c r="J73" s="142">
        <v>0.4</v>
      </c>
      <c r="K73" s="32"/>
    </row>
    <row r="74" spans="1:11" s="33" customFormat="1" ht="11.25" customHeight="1">
      <c r="A74" s="35" t="s">
        <v>57</v>
      </c>
      <c r="B74" s="29"/>
      <c r="C74" s="30">
        <v>12</v>
      </c>
      <c r="D74" s="30">
        <v>15</v>
      </c>
      <c r="E74" s="30"/>
      <c r="F74" s="31"/>
      <c r="G74" s="31"/>
      <c r="H74" s="142">
        <v>0.18</v>
      </c>
      <c r="I74" s="142"/>
      <c r="J74" s="142"/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>
        <v>2</v>
      </c>
      <c r="F75" s="31"/>
      <c r="G75" s="31"/>
      <c r="H75" s="142"/>
      <c r="I75" s="142"/>
      <c r="J75" s="142">
        <v>0.02</v>
      </c>
      <c r="K75" s="32"/>
    </row>
    <row r="76" spans="1:11" s="33" customFormat="1" ht="11.25" customHeight="1">
      <c r="A76" s="35" t="s">
        <v>59</v>
      </c>
      <c r="B76" s="29"/>
      <c r="C76" s="30">
        <v>35</v>
      </c>
      <c r="D76" s="30">
        <v>35</v>
      </c>
      <c r="E76" s="30">
        <v>5</v>
      </c>
      <c r="F76" s="31"/>
      <c r="G76" s="31"/>
      <c r="H76" s="142">
        <v>1.33</v>
      </c>
      <c r="I76" s="142">
        <v>0.131</v>
      </c>
      <c r="J76" s="142">
        <v>0.1</v>
      </c>
      <c r="K76" s="32"/>
    </row>
    <row r="77" spans="1:11" s="33" customFormat="1" ht="11.25" customHeight="1">
      <c r="A77" s="35" t="s">
        <v>60</v>
      </c>
      <c r="B77" s="29"/>
      <c r="C77" s="30">
        <v>2</v>
      </c>
      <c r="D77" s="30">
        <v>2</v>
      </c>
      <c r="E77" s="30">
        <v>2</v>
      </c>
      <c r="F77" s="31"/>
      <c r="G77" s="31"/>
      <c r="H77" s="142">
        <v>0.036</v>
      </c>
      <c r="I77" s="142">
        <v>0.036</v>
      </c>
      <c r="J77" s="142">
        <v>0.036</v>
      </c>
      <c r="K77" s="32"/>
    </row>
    <row r="78" spans="1:11" s="33" customFormat="1" ht="11.25" customHeight="1">
      <c r="A78" s="35" t="s">
        <v>61</v>
      </c>
      <c r="B78" s="29"/>
      <c r="C78" s="30">
        <v>25</v>
      </c>
      <c r="D78" s="30">
        <v>23</v>
      </c>
      <c r="E78" s="30">
        <v>25</v>
      </c>
      <c r="F78" s="31"/>
      <c r="G78" s="31"/>
      <c r="H78" s="142">
        <v>0.5</v>
      </c>
      <c r="I78" s="142">
        <v>0.5</v>
      </c>
      <c r="J78" s="142">
        <v>0.5</v>
      </c>
      <c r="K78" s="32"/>
    </row>
    <row r="79" spans="1:11" s="33" customFormat="1" ht="11.25" customHeight="1">
      <c r="A79" s="35" t="s">
        <v>62</v>
      </c>
      <c r="B79" s="29"/>
      <c r="C79" s="30">
        <v>6</v>
      </c>
      <c r="D79" s="30">
        <v>2</v>
      </c>
      <c r="E79" s="30">
        <v>9</v>
      </c>
      <c r="F79" s="31"/>
      <c r="G79" s="31"/>
      <c r="H79" s="142">
        <v>0.075</v>
      </c>
      <c r="I79" s="142">
        <v>0.025</v>
      </c>
      <c r="J79" s="142">
        <v>0.113</v>
      </c>
      <c r="K79" s="32"/>
    </row>
    <row r="80" spans="1:11" s="42" customFormat="1" ht="11.25" customHeight="1">
      <c r="A80" s="43" t="s">
        <v>63</v>
      </c>
      <c r="B80" s="37"/>
      <c r="C80" s="38">
        <v>125</v>
      </c>
      <c r="D80" s="38">
        <v>122</v>
      </c>
      <c r="E80" s="38">
        <v>88</v>
      </c>
      <c r="F80" s="39">
        <v>72.1311475409836</v>
      </c>
      <c r="G80" s="40"/>
      <c r="H80" s="143">
        <v>2.7960000000000003</v>
      </c>
      <c r="I80" s="144">
        <v>1.367</v>
      </c>
      <c r="J80" s="144">
        <v>1.444</v>
      </c>
      <c r="K80" s="41">
        <v>105.63277249451353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2"/>
      <c r="I81" s="142"/>
      <c r="J81" s="142"/>
      <c r="K81" s="32"/>
    </row>
    <row r="82" spans="1:11" s="33" customFormat="1" ht="11.25" customHeight="1">
      <c r="A82" s="35" t="s">
        <v>64</v>
      </c>
      <c r="B82" s="29"/>
      <c r="C82" s="30">
        <v>5</v>
      </c>
      <c r="D82" s="30">
        <v>5</v>
      </c>
      <c r="E82" s="30">
        <v>8</v>
      </c>
      <c r="F82" s="31"/>
      <c r="G82" s="31"/>
      <c r="H82" s="142">
        <v>0.123</v>
      </c>
      <c r="I82" s="142">
        <v>0.123</v>
      </c>
      <c r="J82" s="142">
        <v>0.201</v>
      </c>
      <c r="K82" s="32"/>
    </row>
    <row r="83" spans="1:11" s="33" customFormat="1" ht="11.25" customHeight="1">
      <c r="A83" s="35" t="s">
        <v>65</v>
      </c>
      <c r="B83" s="29"/>
      <c r="C83" s="30">
        <v>8</v>
      </c>
      <c r="D83" s="30">
        <v>8</v>
      </c>
      <c r="E83" s="30"/>
      <c r="F83" s="31"/>
      <c r="G83" s="31"/>
      <c r="H83" s="142">
        <v>0.123</v>
      </c>
      <c r="I83" s="142">
        <v>0.122</v>
      </c>
      <c r="J83" s="142"/>
      <c r="K83" s="32"/>
    </row>
    <row r="84" spans="1:11" s="42" customFormat="1" ht="11.25" customHeight="1">
      <c r="A84" s="36" t="s">
        <v>66</v>
      </c>
      <c r="B84" s="37"/>
      <c r="C84" s="38">
        <v>13</v>
      </c>
      <c r="D84" s="38">
        <v>13</v>
      </c>
      <c r="E84" s="38">
        <v>8</v>
      </c>
      <c r="F84" s="39">
        <v>61.53846153846154</v>
      </c>
      <c r="G84" s="40"/>
      <c r="H84" s="143">
        <v>0.246</v>
      </c>
      <c r="I84" s="144">
        <v>0.245</v>
      </c>
      <c r="J84" s="144">
        <v>0.201</v>
      </c>
      <c r="K84" s="41">
        <v>82.04081632653062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2"/>
      <c r="I85" s="142"/>
      <c r="J85" s="142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5"/>
      <c r="I86" s="146"/>
      <c r="J86" s="146"/>
      <c r="K86" s="50"/>
    </row>
    <row r="87" spans="1:11" s="42" customFormat="1" ht="11.25" customHeight="1">
      <c r="A87" s="51" t="s">
        <v>67</v>
      </c>
      <c r="B87" s="52"/>
      <c r="C87" s="53">
        <v>279</v>
      </c>
      <c r="D87" s="53">
        <v>275</v>
      </c>
      <c r="E87" s="53">
        <v>223</v>
      </c>
      <c r="F87" s="54">
        <f>IF(D87&gt;0,100*E87/D87,0)</f>
        <v>81.0909090909091</v>
      </c>
      <c r="G87" s="40"/>
      <c r="H87" s="147">
        <v>5.710000000000001</v>
      </c>
      <c r="I87" s="148">
        <v>4.252</v>
      </c>
      <c r="J87" s="148">
        <v>3.963</v>
      </c>
      <c r="K87" s="54">
        <f>IF(I87&gt;0,100*J87/I87,0)</f>
        <v>93.20319849482597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61" useFirstPageNumber="1" horizontalDpi="600" verticalDpi="600" orientation="portrait" paperSize="9" scale="72" r:id="rId1"/>
  <headerFooter alignWithMargins="0">
    <oddFooter>&amp;C&amp;P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>
  <sheetPr codeName="Hoja64"/>
  <dimension ref="A1:K625"/>
  <sheetViews>
    <sheetView view="pageBreakPreview" zoomScale="96" zoomScaleSheetLayoutView="96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6" t="s">
        <v>0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</row>
    <row r="2" spans="1:11" s="1" customFormat="1" ht="11.25" customHeight="1">
      <c r="A2" s="3" t="s">
        <v>122</v>
      </c>
      <c r="B2" s="4"/>
      <c r="C2" s="4"/>
      <c r="D2" s="4"/>
      <c r="E2" s="5"/>
      <c r="F2" s="4"/>
      <c r="G2" s="4"/>
      <c r="H2" s="4"/>
      <c r="I2" s="6"/>
      <c r="J2" s="187" t="s">
        <v>69</v>
      </c>
      <c r="K2" s="187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8" t="s">
        <v>2</v>
      </c>
      <c r="D4" s="189"/>
      <c r="E4" s="189"/>
      <c r="F4" s="190"/>
      <c r="G4" s="9"/>
      <c r="H4" s="191" t="s">
        <v>3</v>
      </c>
      <c r="I4" s="192"/>
      <c r="J4" s="192"/>
      <c r="K4" s="193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2017</v>
      </c>
      <c r="D6" s="16">
        <f>E6-1</f>
        <v>2018</v>
      </c>
      <c r="E6" s="16">
        <v>2019</v>
      </c>
      <c r="F6" s="17">
        <f>E6</f>
        <v>2019</v>
      </c>
      <c r="G6" s="18"/>
      <c r="H6" s="15">
        <f>J6-2</f>
        <v>2017</v>
      </c>
      <c r="I6" s="16">
        <f>J6-1</f>
        <v>2018</v>
      </c>
      <c r="J6" s="16">
        <v>2019</v>
      </c>
      <c r="K6" s="17">
        <f>J6</f>
        <v>2019</v>
      </c>
    </row>
    <row r="7" spans="1:11" s="10" customFormat="1" ht="11.25" customHeight="1" thickBot="1">
      <c r="A7" s="19"/>
      <c r="B7" s="8"/>
      <c r="C7" s="20"/>
      <c r="D7" s="21"/>
      <c r="E7" s="21"/>
      <c r="F7" s="22" t="str">
        <f>CONCATENATE(D6,"=100")</f>
        <v>2018=100</v>
      </c>
      <c r="G7" s="23"/>
      <c r="H7" s="20" t="s">
        <v>309</v>
      </c>
      <c r="I7" s="21" t="s">
        <v>6</v>
      </c>
      <c r="J7" s="21">
        <v>6</v>
      </c>
      <c r="K7" s="22" t="str">
        <f>CONCATENATE(I6,"=100")</f>
        <v>2018=100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2">
        <v>19.484</v>
      </c>
      <c r="I9" s="142">
        <v>20.79</v>
      </c>
      <c r="J9" s="142">
        <v>24</v>
      </c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2">
        <v>14.205</v>
      </c>
      <c r="I10" s="142">
        <v>13.814</v>
      </c>
      <c r="J10" s="142">
        <v>18</v>
      </c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2">
        <v>7.338</v>
      </c>
      <c r="I11" s="142">
        <v>10.372</v>
      </c>
      <c r="J11" s="142">
        <v>11.5</v>
      </c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2">
        <v>9.571</v>
      </c>
      <c r="I12" s="142">
        <v>5.445</v>
      </c>
      <c r="J12" s="142">
        <v>6.5</v>
      </c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43">
        <v>50.598</v>
      </c>
      <c r="I13" s="144">
        <v>50.421</v>
      </c>
      <c r="J13" s="144">
        <v>60</v>
      </c>
      <c r="K13" s="41">
        <v>118.99803653239722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2"/>
      <c r="I14" s="142"/>
      <c r="J14" s="142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3">
        <v>2.376</v>
      </c>
      <c r="I15" s="144">
        <v>1.18</v>
      </c>
      <c r="J15" s="144">
        <v>1.7</v>
      </c>
      <c r="K15" s="41">
        <v>144.0677966101695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2"/>
      <c r="I16" s="142"/>
      <c r="J16" s="142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43">
        <v>0.038</v>
      </c>
      <c r="I17" s="144">
        <v>0.102</v>
      </c>
      <c r="J17" s="144">
        <v>0.423</v>
      </c>
      <c r="K17" s="41">
        <v>414.70588235294116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2"/>
      <c r="I18" s="142"/>
      <c r="J18" s="142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42">
        <v>0.433</v>
      </c>
      <c r="I19" s="142">
        <v>0.358</v>
      </c>
      <c r="J19" s="142">
        <v>0.345</v>
      </c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2">
        <v>1.451</v>
      </c>
      <c r="I20" s="142">
        <v>0.9</v>
      </c>
      <c r="J20" s="142">
        <v>1</v>
      </c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2">
        <v>2.226</v>
      </c>
      <c r="I21" s="142">
        <v>1.47</v>
      </c>
      <c r="J21" s="142">
        <v>1.47</v>
      </c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43">
        <v>4.11</v>
      </c>
      <c r="I22" s="144">
        <v>2.7279999999999998</v>
      </c>
      <c r="J22" s="144">
        <v>2.815</v>
      </c>
      <c r="K22" s="41">
        <v>103.18914956011731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2"/>
      <c r="I23" s="142"/>
      <c r="J23" s="142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43">
        <v>11.772</v>
      </c>
      <c r="I24" s="144">
        <v>11.673</v>
      </c>
      <c r="J24" s="144">
        <v>11.523</v>
      </c>
      <c r="K24" s="41">
        <v>98.71498329478283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2"/>
      <c r="I25" s="142"/>
      <c r="J25" s="142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43">
        <v>9.453</v>
      </c>
      <c r="I26" s="144">
        <v>9.5</v>
      </c>
      <c r="J26" s="144">
        <v>10.1</v>
      </c>
      <c r="K26" s="41">
        <v>106.3157894736842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2"/>
      <c r="I27" s="142"/>
      <c r="J27" s="142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42">
        <v>21.516</v>
      </c>
      <c r="I28" s="142">
        <v>17.892</v>
      </c>
      <c r="J28" s="142">
        <v>16.187</v>
      </c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2">
        <v>0.687</v>
      </c>
      <c r="I29" s="142">
        <v>1.98</v>
      </c>
      <c r="J29" s="142">
        <v>0.776</v>
      </c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42">
        <v>67.412</v>
      </c>
      <c r="I30" s="142">
        <v>74.735</v>
      </c>
      <c r="J30" s="142">
        <v>68.661</v>
      </c>
      <c r="K30" s="32"/>
    </row>
    <row r="31" spans="1:11" s="42" customFormat="1" ht="11.25" customHeight="1">
      <c r="A31" s="43" t="s">
        <v>23</v>
      </c>
      <c r="B31" s="37"/>
      <c r="C31" s="38"/>
      <c r="D31" s="38"/>
      <c r="E31" s="38"/>
      <c r="F31" s="39"/>
      <c r="G31" s="40"/>
      <c r="H31" s="143">
        <v>89.61500000000001</v>
      </c>
      <c r="I31" s="144">
        <v>94.607</v>
      </c>
      <c r="J31" s="144">
        <v>85.624</v>
      </c>
      <c r="K31" s="41">
        <v>90.504930924773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2"/>
      <c r="I32" s="142"/>
      <c r="J32" s="142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42">
        <v>1.304</v>
      </c>
      <c r="I33" s="142">
        <v>1.26</v>
      </c>
      <c r="J33" s="142">
        <v>1.26</v>
      </c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42">
        <v>79</v>
      </c>
      <c r="I34" s="142">
        <v>77.5</v>
      </c>
      <c r="J34" s="142">
        <v>77.5</v>
      </c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42">
        <v>194.887</v>
      </c>
      <c r="I35" s="142">
        <v>193</v>
      </c>
      <c r="J35" s="142">
        <v>190</v>
      </c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42">
        <v>1.296</v>
      </c>
      <c r="I36" s="142">
        <v>1.34</v>
      </c>
      <c r="J36" s="142">
        <v>1.413</v>
      </c>
      <c r="K36" s="32"/>
    </row>
    <row r="37" spans="1:11" s="42" customFormat="1" ht="11.25" customHeight="1">
      <c r="A37" s="36" t="s">
        <v>28</v>
      </c>
      <c r="B37" s="37"/>
      <c r="C37" s="38"/>
      <c r="D37" s="38"/>
      <c r="E37" s="38"/>
      <c r="F37" s="39"/>
      <c r="G37" s="40"/>
      <c r="H37" s="143">
        <v>276.487</v>
      </c>
      <c r="I37" s="144">
        <v>273.09999999999997</v>
      </c>
      <c r="J37" s="144">
        <v>270.173</v>
      </c>
      <c r="K37" s="41">
        <v>98.92823141706336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2"/>
      <c r="I38" s="142"/>
      <c r="J38" s="142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43">
        <v>0.339</v>
      </c>
      <c r="I39" s="144">
        <v>0.305</v>
      </c>
      <c r="J39" s="144">
        <v>0.225</v>
      </c>
      <c r="K39" s="41">
        <v>73.77049180327869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2"/>
      <c r="I40" s="142"/>
      <c r="J40" s="142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42">
        <v>0.073</v>
      </c>
      <c r="I41" s="142">
        <v>0.255</v>
      </c>
      <c r="J41" s="142">
        <v>0.24</v>
      </c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2">
        <v>0.5</v>
      </c>
      <c r="I42" s="142">
        <v>2</v>
      </c>
      <c r="J42" s="142">
        <v>1.5</v>
      </c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42">
        <v>0.76</v>
      </c>
      <c r="I43" s="142">
        <v>8.928</v>
      </c>
      <c r="J43" s="142">
        <v>5</v>
      </c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2">
        <v>0.305</v>
      </c>
      <c r="I44" s="142">
        <v>0.252</v>
      </c>
      <c r="J44" s="142">
        <v>0.162</v>
      </c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42">
        <v>0.02</v>
      </c>
      <c r="I45" s="142">
        <v>0.018</v>
      </c>
      <c r="J45" s="142">
        <v>0.015</v>
      </c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42">
        <v>0.03</v>
      </c>
      <c r="I46" s="142">
        <v>0.08</v>
      </c>
      <c r="J46" s="142">
        <v>0.04</v>
      </c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2">
        <v>20</v>
      </c>
      <c r="I47" s="142">
        <v>32</v>
      </c>
      <c r="J47" s="142">
        <v>35</v>
      </c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42">
        <v>0.008</v>
      </c>
      <c r="I48" s="142">
        <v>0.204</v>
      </c>
      <c r="J48" s="142">
        <v>0.204</v>
      </c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42">
        <v>4.667</v>
      </c>
      <c r="I49" s="142">
        <v>4.744</v>
      </c>
      <c r="J49" s="142">
        <v>4.744</v>
      </c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43">
        <v>26.363</v>
      </c>
      <c r="I50" s="144">
        <v>48.481</v>
      </c>
      <c r="J50" s="144">
        <v>46.905</v>
      </c>
      <c r="K50" s="41">
        <v>96.74924197108145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2"/>
      <c r="I51" s="142"/>
      <c r="J51" s="142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43">
        <v>0.199</v>
      </c>
      <c r="I52" s="144">
        <v>0.199</v>
      </c>
      <c r="J52" s="144">
        <v>0.199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2"/>
      <c r="I53" s="142"/>
      <c r="J53" s="142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42">
        <v>0.4</v>
      </c>
      <c r="I54" s="142">
        <v>0.276</v>
      </c>
      <c r="J54" s="142">
        <v>0.315</v>
      </c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42">
        <v>1.206</v>
      </c>
      <c r="I55" s="142">
        <v>1.25</v>
      </c>
      <c r="J55" s="142">
        <v>1.278</v>
      </c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42">
        <v>0.204</v>
      </c>
      <c r="I56" s="142">
        <v>0.061</v>
      </c>
      <c r="J56" s="142">
        <v>0.21</v>
      </c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2">
        <v>0.064</v>
      </c>
      <c r="I57" s="142">
        <v>0.063</v>
      </c>
      <c r="J57" s="142">
        <v>0.07</v>
      </c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42">
        <v>0.052</v>
      </c>
      <c r="I58" s="142">
        <v>0.088</v>
      </c>
      <c r="J58" s="142">
        <v>0.078</v>
      </c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43">
        <v>1.926</v>
      </c>
      <c r="I59" s="144">
        <v>1.738</v>
      </c>
      <c r="J59" s="144">
        <v>1.951</v>
      </c>
      <c r="K59" s="41">
        <v>112.25546605293441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2"/>
      <c r="I60" s="142"/>
      <c r="J60" s="142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42">
        <v>7.966</v>
      </c>
      <c r="I61" s="142">
        <v>7.78</v>
      </c>
      <c r="J61" s="142">
        <v>7.166</v>
      </c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42">
        <v>0.753</v>
      </c>
      <c r="I62" s="142">
        <v>0.642</v>
      </c>
      <c r="J62" s="142">
        <v>0.643</v>
      </c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42">
        <v>0.127</v>
      </c>
      <c r="I63" s="142">
        <v>0.894</v>
      </c>
      <c r="J63" s="142">
        <v>0.38</v>
      </c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43">
        <v>8.846</v>
      </c>
      <c r="I64" s="144">
        <v>9.316</v>
      </c>
      <c r="J64" s="144">
        <v>8.189</v>
      </c>
      <c r="K64" s="41">
        <v>87.90253327608414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2"/>
      <c r="I65" s="142"/>
      <c r="J65" s="142"/>
      <c r="K65" s="32"/>
    </row>
    <row r="66" spans="1:11" s="42" customFormat="1" ht="11.25" customHeight="1">
      <c r="A66" s="36" t="s">
        <v>51</v>
      </c>
      <c r="B66" s="37"/>
      <c r="C66" s="38"/>
      <c r="D66" s="38"/>
      <c r="E66" s="38"/>
      <c r="F66" s="39"/>
      <c r="G66" s="40"/>
      <c r="H66" s="143">
        <v>2.127</v>
      </c>
      <c r="I66" s="144">
        <v>1.904</v>
      </c>
      <c r="J66" s="144">
        <v>1.504</v>
      </c>
      <c r="K66" s="41">
        <v>78.99159663865547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2"/>
      <c r="I67" s="142"/>
      <c r="J67" s="142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42">
        <v>0.296</v>
      </c>
      <c r="I68" s="142">
        <v>0.3</v>
      </c>
      <c r="J68" s="142">
        <v>0.5</v>
      </c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2">
        <v>0.14</v>
      </c>
      <c r="I69" s="142">
        <v>0.2</v>
      </c>
      <c r="J69" s="142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43">
        <v>0.436</v>
      </c>
      <c r="I70" s="144">
        <v>0.5</v>
      </c>
      <c r="J70" s="144">
        <v>0.5</v>
      </c>
      <c r="K70" s="41">
        <v>100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2"/>
      <c r="I71" s="142"/>
      <c r="J71" s="142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42">
        <v>0.17</v>
      </c>
      <c r="I72" s="142">
        <v>0.175</v>
      </c>
      <c r="J72" s="142">
        <v>0.276</v>
      </c>
      <c r="K72" s="32"/>
    </row>
    <row r="73" spans="1:11" s="33" customFormat="1" ht="11.25" customHeight="1">
      <c r="A73" s="35" t="s">
        <v>56</v>
      </c>
      <c r="B73" s="29"/>
      <c r="C73" s="30"/>
      <c r="D73" s="30"/>
      <c r="E73" s="30"/>
      <c r="F73" s="31"/>
      <c r="G73" s="31"/>
      <c r="H73" s="142">
        <v>0.037</v>
      </c>
      <c r="I73" s="142">
        <v>0.037</v>
      </c>
      <c r="J73" s="142">
        <v>0.037</v>
      </c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42">
        <v>1.252</v>
      </c>
      <c r="I74" s="142">
        <v>0.048</v>
      </c>
      <c r="J74" s="142">
        <v>0.036</v>
      </c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42">
        <v>5.664</v>
      </c>
      <c r="I75" s="142">
        <v>5.75</v>
      </c>
      <c r="J75" s="142">
        <v>5.664</v>
      </c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42">
        <v>0.21</v>
      </c>
      <c r="I76" s="142">
        <v>0.206</v>
      </c>
      <c r="J76" s="142">
        <v>0.205</v>
      </c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42">
        <v>0.454</v>
      </c>
      <c r="I77" s="142">
        <v>0.454</v>
      </c>
      <c r="J77" s="142">
        <v>0.344</v>
      </c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42">
        <v>0.479</v>
      </c>
      <c r="I78" s="142">
        <v>0.48</v>
      </c>
      <c r="J78" s="142">
        <v>0.47</v>
      </c>
      <c r="K78" s="32"/>
    </row>
    <row r="79" spans="1:11" s="33" customFormat="1" ht="11.25" customHeight="1">
      <c r="A79" s="35" t="s">
        <v>62</v>
      </c>
      <c r="B79" s="29"/>
      <c r="C79" s="30"/>
      <c r="D79" s="30"/>
      <c r="E79" s="30"/>
      <c r="F79" s="31"/>
      <c r="G79" s="31"/>
      <c r="H79" s="142">
        <v>0.147</v>
      </c>
      <c r="I79" s="142">
        <v>0.018</v>
      </c>
      <c r="J79" s="142">
        <v>0.147</v>
      </c>
      <c r="K79" s="32"/>
    </row>
    <row r="80" spans="1:11" s="42" customFormat="1" ht="11.25" customHeight="1">
      <c r="A80" s="43" t="s">
        <v>63</v>
      </c>
      <c r="B80" s="37"/>
      <c r="C80" s="38"/>
      <c r="D80" s="38"/>
      <c r="E80" s="38"/>
      <c r="F80" s="39"/>
      <c r="G80" s="40"/>
      <c r="H80" s="143">
        <v>8.412999999999998</v>
      </c>
      <c r="I80" s="144">
        <v>7.168</v>
      </c>
      <c r="J80" s="144">
        <v>7.179</v>
      </c>
      <c r="K80" s="41">
        <v>100.15345982142857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2"/>
      <c r="I81" s="142"/>
      <c r="J81" s="142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42">
        <v>1.655</v>
      </c>
      <c r="I82" s="142">
        <v>1.655</v>
      </c>
      <c r="J82" s="142">
        <v>1.444</v>
      </c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42">
        <v>0.989</v>
      </c>
      <c r="I83" s="142">
        <v>1</v>
      </c>
      <c r="J83" s="142">
        <v>0.99</v>
      </c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43">
        <v>2.644</v>
      </c>
      <c r="I84" s="144">
        <v>2.6550000000000002</v>
      </c>
      <c r="J84" s="144">
        <v>2.434</v>
      </c>
      <c r="K84" s="41">
        <v>91.67608286252353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2"/>
      <c r="I85" s="142"/>
      <c r="J85" s="142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5"/>
      <c r="I86" s="146"/>
      <c r="J86" s="146"/>
      <c r="K86" s="50"/>
    </row>
    <row r="87" spans="1:11" s="42" customFormat="1" ht="11.25" customHeight="1">
      <c r="A87" s="51" t="s">
        <v>67</v>
      </c>
      <c r="B87" s="52"/>
      <c r="C87" s="53"/>
      <c r="D87" s="53"/>
      <c r="E87" s="53"/>
      <c r="F87" s="54"/>
      <c r="G87" s="40"/>
      <c r="H87" s="147">
        <v>495.742</v>
      </c>
      <c r="I87" s="148">
        <v>515.5769999999999</v>
      </c>
      <c r="J87" s="148">
        <v>511.44400000000013</v>
      </c>
      <c r="K87" s="54">
        <f>IF(I87&gt;0,100*J87/I87,0)</f>
        <v>99.19837386074248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62" useFirstPageNumber="1" horizontalDpi="600" verticalDpi="600" orientation="portrait" paperSize="9" scale="72" r:id="rId1"/>
  <headerFooter alignWithMargins="0">
    <oddFooter>&amp;C&amp;P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>
  <sheetPr codeName="Hoja65"/>
  <dimension ref="A1:K625"/>
  <sheetViews>
    <sheetView view="pageBreakPreview" zoomScale="99" zoomScaleSheetLayoutView="99" zoomScalePageLayoutView="0" workbookViewId="0" topLeftCell="A1">
      <selection activeCell="J87" sqref="J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6" t="s">
        <v>0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</row>
    <row r="2" spans="1:11" s="1" customFormat="1" ht="11.25" customHeight="1">
      <c r="A2" s="3" t="s">
        <v>123</v>
      </c>
      <c r="B2" s="4"/>
      <c r="C2" s="4"/>
      <c r="D2" s="4"/>
      <c r="E2" s="5"/>
      <c r="F2" s="4"/>
      <c r="G2" s="4"/>
      <c r="H2" s="4"/>
      <c r="I2" s="6"/>
      <c r="J2" s="187" t="s">
        <v>69</v>
      </c>
      <c r="K2" s="187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8" t="s">
        <v>2</v>
      </c>
      <c r="D4" s="189"/>
      <c r="E4" s="189"/>
      <c r="F4" s="190"/>
      <c r="G4" s="9"/>
      <c r="H4" s="191" t="s">
        <v>3</v>
      </c>
      <c r="I4" s="192"/>
      <c r="J4" s="192"/>
      <c r="K4" s="193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2017</v>
      </c>
      <c r="D6" s="16">
        <f>E6-1</f>
        <v>2018</v>
      </c>
      <c r="E6" s="16">
        <v>2019</v>
      </c>
      <c r="F6" s="17">
        <f>E6</f>
        <v>2019</v>
      </c>
      <c r="G6" s="18"/>
      <c r="H6" s="15">
        <f>J6-2</f>
        <v>2017</v>
      </c>
      <c r="I6" s="16">
        <f>J6-1</f>
        <v>2018</v>
      </c>
      <c r="J6" s="16">
        <v>2019</v>
      </c>
      <c r="K6" s="17">
        <f>J6</f>
        <v>2019</v>
      </c>
    </row>
    <row r="7" spans="1:11" s="10" customFormat="1" ht="11.25" customHeight="1" thickBot="1">
      <c r="A7" s="19"/>
      <c r="B7" s="8"/>
      <c r="C7" s="20"/>
      <c r="D7" s="21"/>
      <c r="E7" s="21"/>
      <c r="F7" s="22" t="str">
        <f>CONCATENATE(D6,"=100")</f>
        <v>2018=100</v>
      </c>
      <c r="G7" s="23"/>
      <c r="H7" s="20" t="s">
        <v>309</v>
      </c>
      <c r="I7" s="21" t="s">
        <v>6</v>
      </c>
      <c r="J7" s="21">
        <v>6</v>
      </c>
      <c r="K7" s="22" t="str">
        <f>CONCATENATE(I6,"=100")</f>
        <v>2018=100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2">
        <v>3.494</v>
      </c>
      <c r="I9" s="142">
        <v>3.962</v>
      </c>
      <c r="J9" s="142">
        <v>3.8</v>
      </c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2">
        <v>1.813</v>
      </c>
      <c r="I10" s="142">
        <v>1.623</v>
      </c>
      <c r="J10" s="142">
        <v>1.75</v>
      </c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2">
        <v>2.463</v>
      </c>
      <c r="I11" s="142">
        <v>2.353</v>
      </c>
      <c r="J11" s="142">
        <v>2.5</v>
      </c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2">
        <v>1.597</v>
      </c>
      <c r="I12" s="142">
        <v>1.754</v>
      </c>
      <c r="J12" s="142">
        <v>1.9</v>
      </c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43">
        <v>9.367</v>
      </c>
      <c r="I13" s="144">
        <v>9.692</v>
      </c>
      <c r="J13" s="144">
        <v>9.950000000000001</v>
      </c>
      <c r="K13" s="41">
        <f>IF(I13&gt;0,100*J13/I13,0)</f>
        <v>102.66198926950062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2"/>
      <c r="I14" s="142"/>
      <c r="J14" s="142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3">
        <v>0.24</v>
      </c>
      <c r="I15" s="144">
        <v>0.2</v>
      </c>
      <c r="J15" s="144">
        <v>0.23</v>
      </c>
      <c r="K15" s="41">
        <v>115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2"/>
      <c r="I16" s="142"/>
      <c r="J16" s="142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43"/>
      <c r="I17" s="144"/>
      <c r="J17" s="144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2"/>
      <c r="I18" s="142"/>
      <c r="J18" s="142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42">
        <v>0.081</v>
      </c>
      <c r="I19" s="142">
        <v>0.084</v>
      </c>
      <c r="J19" s="142">
        <v>0.084</v>
      </c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2">
        <v>0.35</v>
      </c>
      <c r="I20" s="142">
        <v>0.274</v>
      </c>
      <c r="J20" s="142">
        <v>0.3</v>
      </c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2">
        <v>0.876</v>
      </c>
      <c r="I21" s="142">
        <v>0.791</v>
      </c>
      <c r="J21" s="142">
        <v>0.791</v>
      </c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43">
        <v>1.307</v>
      </c>
      <c r="I22" s="144">
        <v>1.149</v>
      </c>
      <c r="J22" s="144">
        <v>1.175</v>
      </c>
      <c r="K22" s="41">
        <v>102.26283724978242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2"/>
      <c r="I23" s="142"/>
      <c r="J23" s="142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43">
        <v>22.804</v>
      </c>
      <c r="I24" s="144">
        <v>18.657</v>
      </c>
      <c r="J24" s="144">
        <v>16.765</v>
      </c>
      <c r="K24" s="41">
        <v>89.85903414268103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2"/>
      <c r="I25" s="142"/>
      <c r="J25" s="142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43">
        <v>56.89</v>
      </c>
      <c r="I26" s="144">
        <v>56.5</v>
      </c>
      <c r="J26" s="144">
        <v>53.5</v>
      </c>
      <c r="K26" s="41">
        <v>94.69026548672566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2"/>
      <c r="I27" s="142"/>
      <c r="J27" s="142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42">
        <v>32.164</v>
      </c>
      <c r="I28" s="142">
        <v>24.717</v>
      </c>
      <c r="J28" s="142">
        <v>22.935</v>
      </c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2">
        <v>0.265</v>
      </c>
      <c r="I29" s="142">
        <v>0.088</v>
      </c>
      <c r="J29" s="142">
        <v>0.117</v>
      </c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42">
        <v>33.151</v>
      </c>
      <c r="I30" s="142">
        <v>30.896</v>
      </c>
      <c r="J30" s="142">
        <v>28.106</v>
      </c>
      <c r="K30" s="32"/>
    </row>
    <row r="31" spans="1:11" s="42" customFormat="1" ht="11.25" customHeight="1">
      <c r="A31" s="43" t="s">
        <v>23</v>
      </c>
      <c r="B31" s="37"/>
      <c r="C31" s="38"/>
      <c r="D31" s="38"/>
      <c r="E31" s="38"/>
      <c r="F31" s="39"/>
      <c r="G31" s="40"/>
      <c r="H31" s="143">
        <v>65.58000000000001</v>
      </c>
      <c r="I31" s="144">
        <v>55.701</v>
      </c>
      <c r="J31" s="144">
        <v>51.158</v>
      </c>
      <c r="K31" s="41">
        <v>91.84395253227052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2"/>
      <c r="I32" s="142"/>
      <c r="J32" s="142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42">
        <v>0.497</v>
      </c>
      <c r="I33" s="142">
        <v>0.49</v>
      </c>
      <c r="J33" s="142">
        <v>0.49</v>
      </c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42">
        <v>4.188</v>
      </c>
      <c r="I34" s="142">
        <v>3.69</v>
      </c>
      <c r="J34" s="142">
        <v>3.8</v>
      </c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42">
        <v>145.974</v>
      </c>
      <c r="I35" s="142">
        <v>130.5</v>
      </c>
      <c r="J35" s="142">
        <v>130</v>
      </c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42">
        <v>1.188</v>
      </c>
      <c r="I36" s="142">
        <v>1.04</v>
      </c>
      <c r="J36" s="142">
        <v>0.94</v>
      </c>
      <c r="K36" s="32"/>
    </row>
    <row r="37" spans="1:11" s="42" customFormat="1" ht="11.25" customHeight="1">
      <c r="A37" s="36" t="s">
        <v>28</v>
      </c>
      <c r="B37" s="37"/>
      <c r="C37" s="38"/>
      <c r="D37" s="38"/>
      <c r="E37" s="38"/>
      <c r="F37" s="39"/>
      <c r="G37" s="40"/>
      <c r="H37" s="143">
        <v>151.84699999999998</v>
      </c>
      <c r="I37" s="144">
        <v>135.72</v>
      </c>
      <c r="J37" s="144">
        <v>135.23</v>
      </c>
      <c r="K37" s="41">
        <v>99.63896256999703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2"/>
      <c r="I38" s="142"/>
      <c r="J38" s="142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43">
        <v>0.246</v>
      </c>
      <c r="I39" s="144">
        <v>0.221</v>
      </c>
      <c r="J39" s="144">
        <v>0.165</v>
      </c>
      <c r="K39" s="41">
        <v>74.6606334841629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2"/>
      <c r="I40" s="142"/>
      <c r="J40" s="142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42">
        <v>0.035</v>
      </c>
      <c r="I41" s="142">
        <v>0.009</v>
      </c>
      <c r="J41" s="142">
        <v>0.006</v>
      </c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2">
        <v>0.2</v>
      </c>
      <c r="I42" s="142">
        <v>0.25</v>
      </c>
      <c r="J42" s="142">
        <v>0.2</v>
      </c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42">
        <v>4.1</v>
      </c>
      <c r="I43" s="142">
        <v>14.561</v>
      </c>
      <c r="J43" s="142">
        <v>14</v>
      </c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2">
        <v>0.185</v>
      </c>
      <c r="I44" s="142">
        <v>0.146</v>
      </c>
      <c r="J44" s="142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42">
        <v>0.006</v>
      </c>
      <c r="I45" s="142">
        <v>0.007</v>
      </c>
      <c r="J45" s="142">
        <v>0.005</v>
      </c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42">
        <v>0.008</v>
      </c>
      <c r="I46" s="142">
        <v>0.018</v>
      </c>
      <c r="J46" s="142">
        <v>0.008</v>
      </c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2"/>
      <c r="I47" s="142"/>
      <c r="J47" s="142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42">
        <v>0.001</v>
      </c>
      <c r="I48" s="142">
        <v>0.002</v>
      </c>
      <c r="J48" s="142">
        <v>0.002</v>
      </c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42">
        <v>1.83</v>
      </c>
      <c r="I49" s="142">
        <v>1.81</v>
      </c>
      <c r="J49" s="142">
        <v>1.81</v>
      </c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43">
        <v>6.365</v>
      </c>
      <c r="I50" s="144">
        <v>16.803</v>
      </c>
      <c r="J50" s="144">
        <v>16.031</v>
      </c>
      <c r="K50" s="41">
        <v>95.40558233648753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2"/>
      <c r="I51" s="142"/>
      <c r="J51" s="142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43">
        <v>0.086</v>
      </c>
      <c r="I52" s="144">
        <v>0.086</v>
      </c>
      <c r="J52" s="144">
        <v>0.086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2"/>
      <c r="I53" s="142"/>
      <c r="J53" s="142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42">
        <v>0.9</v>
      </c>
      <c r="I54" s="142">
        <v>0.18</v>
      </c>
      <c r="J54" s="142">
        <v>0.19</v>
      </c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42">
        <v>0.261</v>
      </c>
      <c r="I55" s="142">
        <v>0.32</v>
      </c>
      <c r="J55" s="142">
        <v>0.319</v>
      </c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42">
        <v>0.024</v>
      </c>
      <c r="I56" s="142">
        <v>0.002</v>
      </c>
      <c r="J56" s="142">
        <v>0.025</v>
      </c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2">
        <v>0.002</v>
      </c>
      <c r="I57" s="142">
        <v>0.008</v>
      </c>
      <c r="J57" s="142">
        <v>0.008</v>
      </c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42">
        <v>0.015</v>
      </c>
      <c r="I58" s="142">
        <v>0.029</v>
      </c>
      <c r="J58" s="142">
        <v>0.027</v>
      </c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43">
        <v>1.202</v>
      </c>
      <c r="I59" s="144">
        <v>0.539</v>
      </c>
      <c r="J59" s="144">
        <v>0.5690000000000001</v>
      </c>
      <c r="K59" s="41">
        <v>105.56586270871986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2"/>
      <c r="I60" s="142"/>
      <c r="J60" s="142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42">
        <v>3.508</v>
      </c>
      <c r="I61" s="142">
        <v>2.958</v>
      </c>
      <c r="J61" s="142">
        <v>2.958</v>
      </c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42">
        <v>1.565</v>
      </c>
      <c r="I62" s="142">
        <v>1.34</v>
      </c>
      <c r="J62" s="142">
        <v>1.511</v>
      </c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42">
        <v>0.41</v>
      </c>
      <c r="I63" s="142">
        <v>0.301</v>
      </c>
      <c r="J63" s="142">
        <v>0.41</v>
      </c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43">
        <v>5.4830000000000005</v>
      </c>
      <c r="I64" s="144">
        <v>4.599</v>
      </c>
      <c r="J64" s="144">
        <v>4.8790000000000004</v>
      </c>
      <c r="K64" s="41">
        <v>106.08828006088281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2"/>
      <c r="I65" s="142"/>
      <c r="J65" s="142"/>
      <c r="K65" s="32"/>
    </row>
    <row r="66" spans="1:11" s="42" customFormat="1" ht="11.25" customHeight="1">
      <c r="A66" s="36" t="s">
        <v>51</v>
      </c>
      <c r="B66" s="37"/>
      <c r="C66" s="38"/>
      <c r="D66" s="38"/>
      <c r="E66" s="38"/>
      <c r="F66" s="39"/>
      <c r="G66" s="40"/>
      <c r="H66" s="143">
        <v>27.561</v>
      </c>
      <c r="I66" s="144">
        <v>26.235</v>
      </c>
      <c r="J66" s="144">
        <v>27.503</v>
      </c>
      <c r="K66" s="41">
        <v>104.83323804078522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2"/>
      <c r="I67" s="142"/>
      <c r="J67" s="142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42">
        <v>3.56</v>
      </c>
      <c r="I68" s="142">
        <v>2.7</v>
      </c>
      <c r="J68" s="142">
        <v>5.1</v>
      </c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2">
        <v>0.543</v>
      </c>
      <c r="I69" s="142">
        <v>0.5</v>
      </c>
      <c r="J69" s="142">
        <v>0.9</v>
      </c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43">
        <v>4.103</v>
      </c>
      <c r="I70" s="144">
        <v>3.2</v>
      </c>
      <c r="J70" s="144">
        <v>6</v>
      </c>
      <c r="K70" s="41">
        <v>187.5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2"/>
      <c r="I71" s="142"/>
      <c r="J71" s="142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42">
        <v>0.203</v>
      </c>
      <c r="I72" s="142">
        <v>0.205</v>
      </c>
      <c r="J72" s="142">
        <v>0.207</v>
      </c>
      <c r="K72" s="32"/>
    </row>
    <row r="73" spans="1:11" s="33" customFormat="1" ht="11.25" customHeight="1">
      <c r="A73" s="35" t="s">
        <v>56</v>
      </c>
      <c r="B73" s="29"/>
      <c r="C73" s="30"/>
      <c r="D73" s="30"/>
      <c r="E73" s="30"/>
      <c r="F73" s="31"/>
      <c r="G73" s="31"/>
      <c r="H73" s="142">
        <v>0.14</v>
      </c>
      <c r="I73" s="142">
        <v>0.14</v>
      </c>
      <c r="J73" s="142">
        <v>0.142</v>
      </c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42">
        <v>0.744</v>
      </c>
      <c r="I74" s="142">
        <v>0.125</v>
      </c>
      <c r="J74" s="142">
        <v>0.096</v>
      </c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42">
        <v>3.513</v>
      </c>
      <c r="I75" s="142">
        <v>3.612</v>
      </c>
      <c r="J75" s="142">
        <v>3.537</v>
      </c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42">
        <v>0.31</v>
      </c>
      <c r="I76" s="142">
        <v>0.3</v>
      </c>
      <c r="J76" s="142">
        <v>0.3</v>
      </c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42">
        <v>0.245</v>
      </c>
      <c r="I77" s="142">
        <v>0.245</v>
      </c>
      <c r="J77" s="142">
        <v>0.178</v>
      </c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42">
        <v>0.68</v>
      </c>
      <c r="I78" s="142">
        <v>0.68</v>
      </c>
      <c r="J78" s="142">
        <v>0.7</v>
      </c>
      <c r="K78" s="32"/>
    </row>
    <row r="79" spans="1:11" s="33" customFormat="1" ht="11.25" customHeight="1">
      <c r="A79" s="35" t="s">
        <v>62</v>
      </c>
      <c r="B79" s="29"/>
      <c r="C79" s="30"/>
      <c r="D79" s="30"/>
      <c r="E79" s="30"/>
      <c r="F79" s="31"/>
      <c r="G79" s="31"/>
      <c r="H79" s="142">
        <v>0.139</v>
      </c>
      <c r="I79" s="142">
        <v>0.025</v>
      </c>
      <c r="J79" s="142">
        <v>0.05</v>
      </c>
      <c r="K79" s="32"/>
    </row>
    <row r="80" spans="1:11" s="42" customFormat="1" ht="11.25" customHeight="1">
      <c r="A80" s="43" t="s">
        <v>63</v>
      </c>
      <c r="B80" s="37"/>
      <c r="C80" s="38"/>
      <c r="D80" s="38"/>
      <c r="E80" s="38"/>
      <c r="F80" s="39"/>
      <c r="G80" s="40"/>
      <c r="H80" s="143">
        <v>5.973999999999999</v>
      </c>
      <c r="I80" s="144">
        <v>5.332</v>
      </c>
      <c r="J80" s="144">
        <v>5.21</v>
      </c>
      <c r="K80" s="41">
        <v>97.7119279819955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2"/>
      <c r="I81" s="142"/>
      <c r="J81" s="142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42">
        <v>1.473</v>
      </c>
      <c r="I82" s="142">
        <v>1.473</v>
      </c>
      <c r="J82" s="142">
        <v>1.473</v>
      </c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42">
        <v>0.429</v>
      </c>
      <c r="I83" s="142">
        <v>0.43</v>
      </c>
      <c r="J83" s="142">
        <v>0.43</v>
      </c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43">
        <v>1.9020000000000001</v>
      </c>
      <c r="I84" s="144">
        <v>1.903</v>
      </c>
      <c r="J84" s="144">
        <v>1.903</v>
      </c>
      <c r="K84" s="41">
        <v>100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2"/>
      <c r="I85" s="142"/>
      <c r="J85" s="142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5"/>
      <c r="I86" s="146"/>
      <c r="J86" s="146"/>
      <c r="K86" s="50"/>
    </row>
    <row r="87" spans="1:11" s="42" customFormat="1" ht="11.25" customHeight="1">
      <c r="A87" s="51" t="s">
        <v>67</v>
      </c>
      <c r="B87" s="52"/>
      <c r="C87" s="53"/>
      <c r="D87" s="53"/>
      <c r="E87" s="53"/>
      <c r="F87" s="54"/>
      <c r="G87" s="40"/>
      <c r="H87" s="147">
        <v>360.95699999999994</v>
      </c>
      <c r="I87" s="148">
        <v>336.53700000000003</v>
      </c>
      <c r="J87" s="148">
        <v>330.3540000000001</v>
      </c>
      <c r="K87" s="54">
        <f>IF(I87&gt;0,100*J87/I87,0)</f>
        <v>98.16275773540504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63" useFirstPageNumber="1" horizontalDpi="600" verticalDpi="600" orientation="portrait" paperSize="9" scale="72" r:id="rId1"/>
  <headerFooter alignWithMargins="0">
    <oddFooter>&amp;C&amp;P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>
  <sheetPr codeName="Hoja66"/>
  <dimension ref="A1:K625"/>
  <sheetViews>
    <sheetView view="pageBreakPreview" zoomScale="98" zoomScaleSheetLayoutView="98" zoomScalePageLayoutView="0" workbookViewId="0" topLeftCell="A40">
      <selection activeCell="J58" sqref="J58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6" t="s">
        <v>0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</row>
    <row r="2" spans="1:11" s="1" customFormat="1" ht="11.25" customHeight="1">
      <c r="A2" s="3" t="s">
        <v>124</v>
      </c>
      <c r="B2" s="4"/>
      <c r="C2" s="4"/>
      <c r="D2" s="4"/>
      <c r="E2" s="5"/>
      <c r="F2" s="4"/>
      <c r="G2" s="4"/>
      <c r="H2" s="4"/>
      <c r="I2" s="6"/>
      <c r="J2" s="187" t="s">
        <v>69</v>
      </c>
      <c r="K2" s="187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8" t="s">
        <v>2</v>
      </c>
      <c r="D4" s="189"/>
      <c r="E4" s="189"/>
      <c r="F4" s="190"/>
      <c r="G4" s="9"/>
      <c r="H4" s="191" t="s">
        <v>3</v>
      </c>
      <c r="I4" s="192"/>
      <c r="J4" s="192"/>
      <c r="K4" s="193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2017</v>
      </c>
      <c r="D6" s="16">
        <f>E6-1</f>
        <v>2018</v>
      </c>
      <c r="E6" s="16">
        <v>2019</v>
      </c>
      <c r="F6" s="17">
        <f>E6</f>
        <v>2019</v>
      </c>
      <c r="G6" s="18"/>
      <c r="H6" s="15">
        <f>J6-2</f>
        <v>2017</v>
      </c>
      <c r="I6" s="16">
        <f>J6-1</f>
        <v>2018</v>
      </c>
      <c r="J6" s="16">
        <v>2019</v>
      </c>
      <c r="K6" s="17">
        <f>J6</f>
        <v>2019</v>
      </c>
    </row>
    <row r="7" spans="1:11" s="10" customFormat="1" ht="11.25" customHeight="1" thickBot="1">
      <c r="A7" s="19"/>
      <c r="B7" s="8"/>
      <c r="C7" s="20"/>
      <c r="D7" s="21"/>
      <c r="E7" s="21"/>
      <c r="F7" s="22" t="str">
        <f>CONCATENATE(D6,"=100")</f>
        <v>2018=100</v>
      </c>
      <c r="G7" s="23"/>
      <c r="H7" s="20" t="s">
        <v>309</v>
      </c>
      <c r="I7" s="21" t="s">
        <v>6</v>
      </c>
      <c r="J7" s="21">
        <v>6</v>
      </c>
      <c r="K7" s="22" t="str">
        <f>CONCATENATE(I6,"=100")</f>
        <v>2018=100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2">
        <v>0.448</v>
      </c>
      <c r="I9" s="142">
        <v>0.512</v>
      </c>
      <c r="J9" s="142">
        <v>0.36</v>
      </c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2">
        <v>0.075</v>
      </c>
      <c r="I10" s="142">
        <v>0.084</v>
      </c>
      <c r="J10" s="142">
        <v>0.08</v>
      </c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2">
        <v>0.077</v>
      </c>
      <c r="I11" s="142">
        <v>0.08</v>
      </c>
      <c r="J11" s="142">
        <v>0.082</v>
      </c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2">
        <v>0.256</v>
      </c>
      <c r="I12" s="142">
        <v>0.272</v>
      </c>
      <c r="J12" s="142">
        <v>0.25</v>
      </c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43">
        <v>0.856</v>
      </c>
      <c r="I13" s="144">
        <v>0.948</v>
      </c>
      <c r="J13" s="144">
        <v>0.772</v>
      </c>
      <c r="K13" s="41">
        <v>81.43459915611815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2"/>
      <c r="I14" s="142"/>
      <c r="J14" s="142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3"/>
      <c r="I15" s="144"/>
      <c r="J15" s="144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2"/>
      <c r="I16" s="142"/>
      <c r="J16" s="142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43"/>
      <c r="I17" s="144"/>
      <c r="J17" s="144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2"/>
      <c r="I18" s="142"/>
      <c r="J18" s="142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42">
        <v>0.001</v>
      </c>
      <c r="I19" s="142">
        <v>0.001</v>
      </c>
      <c r="J19" s="142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2">
        <v>0.014</v>
      </c>
      <c r="I20" s="142"/>
      <c r="J20" s="142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2">
        <v>0.002</v>
      </c>
      <c r="I21" s="142"/>
      <c r="J21" s="142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43">
        <v>0.017</v>
      </c>
      <c r="I22" s="144">
        <v>0.001</v>
      </c>
      <c r="J22" s="144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2"/>
      <c r="I23" s="142"/>
      <c r="J23" s="142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43">
        <v>0.039</v>
      </c>
      <c r="I24" s="144">
        <v>0.027</v>
      </c>
      <c r="J24" s="144">
        <v>0.023</v>
      </c>
      <c r="K24" s="41">
        <v>85.18518518518518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2"/>
      <c r="I25" s="142"/>
      <c r="J25" s="142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43">
        <v>0.112</v>
      </c>
      <c r="I26" s="144">
        <v>0.2</v>
      </c>
      <c r="J26" s="144">
        <v>0.14</v>
      </c>
      <c r="K26" s="41">
        <v>70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2"/>
      <c r="I27" s="142"/>
      <c r="J27" s="142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42">
        <v>7.236</v>
      </c>
      <c r="I28" s="142">
        <v>6.417</v>
      </c>
      <c r="J28" s="142">
        <v>6.231</v>
      </c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2">
        <v>3.003</v>
      </c>
      <c r="I29" s="142">
        <v>1.744</v>
      </c>
      <c r="J29" s="142">
        <v>0.983</v>
      </c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42">
        <v>6.195</v>
      </c>
      <c r="I30" s="142">
        <v>12.64</v>
      </c>
      <c r="J30" s="142">
        <v>13.256</v>
      </c>
      <c r="K30" s="32"/>
    </row>
    <row r="31" spans="1:11" s="42" customFormat="1" ht="11.25" customHeight="1">
      <c r="A31" s="43" t="s">
        <v>23</v>
      </c>
      <c r="B31" s="37"/>
      <c r="C31" s="38"/>
      <c r="D31" s="38"/>
      <c r="E31" s="38"/>
      <c r="F31" s="39"/>
      <c r="G31" s="40"/>
      <c r="H31" s="143">
        <v>16.434</v>
      </c>
      <c r="I31" s="144">
        <v>20.801000000000002</v>
      </c>
      <c r="J31" s="144">
        <v>20.47</v>
      </c>
      <c r="K31" s="41">
        <v>98.40873034950242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2"/>
      <c r="I32" s="142"/>
      <c r="J32" s="142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42">
        <v>0.449</v>
      </c>
      <c r="I33" s="142">
        <v>0.47</v>
      </c>
      <c r="J33" s="142">
        <v>0.45</v>
      </c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42">
        <v>0.15</v>
      </c>
      <c r="I34" s="142">
        <v>0.135</v>
      </c>
      <c r="J34" s="142">
        <v>0.175</v>
      </c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42">
        <v>7.297</v>
      </c>
      <c r="I35" s="142">
        <v>6.5</v>
      </c>
      <c r="J35" s="142">
        <v>7</v>
      </c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42">
        <v>1.085</v>
      </c>
      <c r="I36" s="142">
        <v>1.085</v>
      </c>
      <c r="J36" s="142">
        <v>1.098</v>
      </c>
      <c r="K36" s="32"/>
    </row>
    <row r="37" spans="1:11" s="42" customFormat="1" ht="11.25" customHeight="1">
      <c r="A37" s="36" t="s">
        <v>28</v>
      </c>
      <c r="B37" s="37"/>
      <c r="C37" s="38"/>
      <c r="D37" s="38"/>
      <c r="E37" s="38"/>
      <c r="F37" s="39"/>
      <c r="G37" s="40"/>
      <c r="H37" s="143">
        <v>8.981</v>
      </c>
      <c r="I37" s="144">
        <v>8.190000000000001</v>
      </c>
      <c r="J37" s="144">
        <v>8.723</v>
      </c>
      <c r="K37" s="41">
        <v>106.5079365079365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2"/>
      <c r="I38" s="142"/>
      <c r="J38" s="142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43">
        <v>0.216</v>
      </c>
      <c r="I39" s="144">
        <v>0.21</v>
      </c>
      <c r="J39" s="144">
        <v>0.3</v>
      </c>
      <c r="K39" s="41">
        <v>142.85714285714286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2"/>
      <c r="I40" s="142"/>
      <c r="J40" s="142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42">
        <v>0.016</v>
      </c>
      <c r="I41" s="142"/>
      <c r="J41" s="142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2"/>
      <c r="I42" s="142"/>
      <c r="J42" s="142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42"/>
      <c r="I43" s="142"/>
      <c r="J43" s="142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2"/>
      <c r="I44" s="142"/>
      <c r="J44" s="142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42">
        <v>0.004</v>
      </c>
      <c r="I45" s="142">
        <v>0.007</v>
      </c>
      <c r="J45" s="142"/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42"/>
      <c r="I46" s="142"/>
      <c r="J46" s="142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2"/>
      <c r="I47" s="142"/>
      <c r="J47" s="142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42">
        <v>0.001</v>
      </c>
      <c r="I48" s="142">
        <v>0.001</v>
      </c>
      <c r="J48" s="142">
        <v>0.001</v>
      </c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42">
        <v>0.002</v>
      </c>
      <c r="I49" s="142">
        <v>0.002</v>
      </c>
      <c r="J49" s="142">
        <v>0.002</v>
      </c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43">
        <v>0.023</v>
      </c>
      <c r="I50" s="144">
        <v>0.01</v>
      </c>
      <c r="J50" s="144">
        <v>0.003</v>
      </c>
      <c r="K50" s="41">
        <v>30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2"/>
      <c r="I51" s="142"/>
      <c r="J51" s="142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43">
        <v>0.009</v>
      </c>
      <c r="I52" s="144">
        <v>0.009</v>
      </c>
      <c r="J52" s="144">
        <v>0.009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2"/>
      <c r="I53" s="142"/>
      <c r="J53" s="142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42">
        <v>9.222</v>
      </c>
      <c r="I54" s="142">
        <v>13.95</v>
      </c>
      <c r="J54" s="142">
        <v>4.118</v>
      </c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42">
        <v>0.019</v>
      </c>
      <c r="I55" s="142">
        <v>0.024</v>
      </c>
      <c r="J55" s="142">
        <v>0.024</v>
      </c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42">
        <v>0.01</v>
      </c>
      <c r="I56" s="142">
        <v>0.009</v>
      </c>
      <c r="J56" s="142">
        <v>0.008</v>
      </c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2"/>
      <c r="I57" s="142"/>
      <c r="J57" s="142"/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42">
        <v>0.004</v>
      </c>
      <c r="I58" s="142">
        <v>0.003</v>
      </c>
      <c r="J58" s="142">
        <v>0.093</v>
      </c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43">
        <v>9.254999999999999</v>
      </c>
      <c r="I59" s="144">
        <v>13.985999999999999</v>
      </c>
      <c r="J59" s="144">
        <v>4.243</v>
      </c>
      <c r="K59" s="41">
        <v>30.33748033748034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2"/>
      <c r="I60" s="142"/>
      <c r="J60" s="142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42">
        <v>3.9</v>
      </c>
      <c r="I61" s="142">
        <v>5.64</v>
      </c>
      <c r="J61" s="142">
        <v>2.79</v>
      </c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42">
        <v>1.047</v>
      </c>
      <c r="I62" s="142">
        <v>0.939</v>
      </c>
      <c r="J62" s="142">
        <v>0.936</v>
      </c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42">
        <v>14.213</v>
      </c>
      <c r="I63" s="142">
        <v>16.31</v>
      </c>
      <c r="J63" s="142">
        <v>19.447</v>
      </c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43">
        <v>19.16</v>
      </c>
      <c r="I64" s="144">
        <v>22.889</v>
      </c>
      <c r="J64" s="144">
        <v>23.173</v>
      </c>
      <c r="K64" s="41">
        <v>101.2407706758705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2"/>
      <c r="I65" s="142"/>
      <c r="J65" s="142"/>
      <c r="K65" s="32"/>
    </row>
    <row r="66" spans="1:11" s="42" customFormat="1" ht="11.25" customHeight="1">
      <c r="A66" s="36" t="s">
        <v>51</v>
      </c>
      <c r="B66" s="37"/>
      <c r="C66" s="38"/>
      <c r="D66" s="38"/>
      <c r="E66" s="38"/>
      <c r="F66" s="39"/>
      <c r="G66" s="40"/>
      <c r="H66" s="143">
        <v>90.987</v>
      </c>
      <c r="I66" s="144">
        <v>104.423</v>
      </c>
      <c r="J66" s="144">
        <v>68.108</v>
      </c>
      <c r="K66" s="41">
        <v>65.22317880160502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2"/>
      <c r="I67" s="142"/>
      <c r="J67" s="142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42">
        <v>5.134</v>
      </c>
      <c r="I68" s="142">
        <v>5</v>
      </c>
      <c r="J68" s="142">
        <v>3.6</v>
      </c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2">
        <v>0.97</v>
      </c>
      <c r="I69" s="142">
        <v>1.6</v>
      </c>
      <c r="J69" s="142">
        <v>0.7</v>
      </c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43">
        <v>6.104</v>
      </c>
      <c r="I70" s="144">
        <v>6.6</v>
      </c>
      <c r="J70" s="144">
        <v>4.3</v>
      </c>
      <c r="K70" s="41">
        <v>65.15151515151516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2"/>
      <c r="I71" s="142"/>
      <c r="J71" s="142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42">
        <v>0.435</v>
      </c>
      <c r="I72" s="142">
        <v>0.797</v>
      </c>
      <c r="J72" s="142">
        <v>0.567</v>
      </c>
      <c r="K72" s="32"/>
    </row>
    <row r="73" spans="1:11" s="33" customFormat="1" ht="11.25" customHeight="1">
      <c r="A73" s="35" t="s">
        <v>56</v>
      </c>
      <c r="B73" s="29"/>
      <c r="C73" s="30"/>
      <c r="D73" s="30"/>
      <c r="E73" s="30"/>
      <c r="F73" s="31"/>
      <c r="G73" s="31"/>
      <c r="H73" s="142">
        <v>0.004</v>
      </c>
      <c r="I73" s="142">
        <v>0.02</v>
      </c>
      <c r="J73" s="142">
        <v>0.004</v>
      </c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42">
        <v>0.35</v>
      </c>
      <c r="I74" s="142">
        <v>0.36</v>
      </c>
      <c r="J74" s="142">
        <v>0.5</v>
      </c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42">
        <v>0.609</v>
      </c>
      <c r="I75" s="142">
        <v>0.627</v>
      </c>
      <c r="J75" s="142">
        <v>0.898</v>
      </c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42">
        <v>0.157</v>
      </c>
      <c r="I76" s="142">
        <v>0.157</v>
      </c>
      <c r="J76" s="142">
        <v>0.16</v>
      </c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42">
        <v>0.364</v>
      </c>
      <c r="I77" s="142">
        <v>0.364</v>
      </c>
      <c r="J77" s="142">
        <v>0.29</v>
      </c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42">
        <v>0.39</v>
      </c>
      <c r="I78" s="142">
        <v>0.396</v>
      </c>
      <c r="J78" s="142">
        <v>0.236</v>
      </c>
      <c r="K78" s="32"/>
    </row>
    <row r="79" spans="1:11" s="33" customFormat="1" ht="11.25" customHeight="1">
      <c r="A79" s="35" t="s">
        <v>62</v>
      </c>
      <c r="B79" s="29"/>
      <c r="C79" s="30"/>
      <c r="D79" s="30"/>
      <c r="E79" s="30"/>
      <c r="F79" s="31"/>
      <c r="G79" s="31"/>
      <c r="H79" s="142">
        <v>6.785</v>
      </c>
      <c r="I79" s="142">
        <v>1.296</v>
      </c>
      <c r="J79" s="142">
        <v>1.328</v>
      </c>
      <c r="K79" s="32"/>
    </row>
    <row r="80" spans="1:11" s="42" customFormat="1" ht="11.25" customHeight="1">
      <c r="A80" s="43" t="s">
        <v>63</v>
      </c>
      <c r="B80" s="37"/>
      <c r="C80" s="38"/>
      <c r="D80" s="38"/>
      <c r="E80" s="38"/>
      <c r="F80" s="39"/>
      <c r="G80" s="40"/>
      <c r="H80" s="143">
        <v>9.094000000000001</v>
      </c>
      <c r="I80" s="144">
        <v>4.017</v>
      </c>
      <c r="J80" s="144">
        <v>3.9830000000000005</v>
      </c>
      <c r="K80" s="41">
        <v>99.15359721184964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2"/>
      <c r="I81" s="142"/>
      <c r="J81" s="142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42">
        <v>1.484</v>
      </c>
      <c r="I82" s="142">
        <v>1.484</v>
      </c>
      <c r="J82" s="142">
        <v>1.484</v>
      </c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42">
        <v>0.101</v>
      </c>
      <c r="I83" s="142">
        <v>0.1</v>
      </c>
      <c r="J83" s="142">
        <v>0.1</v>
      </c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43">
        <v>1.585</v>
      </c>
      <c r="I84" s="144">
        <v>1.584</v>
      </c>
      <c r="J84" s="144">
        <v>1.584</v>
      </c>
      <c r="K84" s="41">
        <v>100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2"/>
      <c r="I85" s="142"/>
      <c r="J85" s="142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5"/>
      <c r="I86" s="146"/>
      <c r="J86" s="146"/>
      <c r="K86" s="50"/>
    </row>
    <row r="87" spans="1:11" s="42" customFormat="1" ht="11.25" customHeight="1">
      <c r="A87" s="51" t="s">
        <v>67</v>
      </c>
      <c r="B87" s="52"/>
      <c r="C87" s="53"/>
      <c r="D87" s="53"/>
      <c r="E87" s="53"/>
      <c r="F87" s="54"/>
      <c r="G87" s="40"/>
      <c r="H87" s="147">
        <v>162.872</v>
      </c>
      <c r="I87" s="148">
        <v>183.895</v>
      </c>
      <c r="J87" s="148">
        <v>135.83100000000002</v>
      </c>
      <c r="K87" s="54">
        <f>IF(I87&gt;0,100*J87/I87,0)</f>
        <v>73.86334593110199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64" useFirstPageNumber="1" horizontalDpi="600" verticalDpi="600" orientation="portrait" paperSize="9" scale="72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3"/>
  <dimension ref="A1:K625"/>
  <sheetViews>
    <sheetView view="pageBreakPreview" zoomScale="83" zoomScaleSheetLayoutView="83" zoomScalePageLayoutView="0" workbookViewId="0" topLeftCell="A1">
      <selection activeCell="C7" sqref="C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6" t="s">
        <v>0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</row>
    <row r="2" spans="1:11" s="1" customFormat="1" ht="11.25" customHeight="1">
      <c r="A2" s="3" t="s">
        <v>71</v>
      </c>
      <c r="B2" s="4"/>
      <c r="C2" s="4"/>
      <c r="D2" s="4"/>
      <c r="E2" s="5"/>
      <c r="F2" s="4"/>
      <c r="G2" s="4"/>
      <c r="H2" s="4"/>
      <c r="I2" s="6"/>
      <c r="J2" s="187" t="s">
        <v>69</v>
      </c>
      <c r="K2" s="187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8" t="s">
        <v>2</v>
      </c>
      <c r="D4" s="189"/>
      <c r="E4" s="189"/>
      <c r="F4" s="190"/>
      <c r="G4" s="9"/>
      <c r="H4" s="191" t="s">
        <v>3</v>
      </c>
      <c r="I4" s="192"/>
      <c r="J4" s="192"/>
      <c r="K4" s="193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2017</v>
      </c>
      <c r="D6" s="16">
        <f>E6-1</f>
        <v>2018</v>
      </c>
      <c r="E6" s="16">
        <v>2019</v>
      </c>
      <c r="F6" s="17">
        <f>E6</f>
        <v>2019</v>
      </c>
      <c r="G6" s="18"/>
      <c r="H6" s="15">
        <f>J6-2</f>
        <v>2017</v>
      </c>
      <c r="I6" s="16">
        <f>J6-1</f>
        <v>2018</v>
      </c>
      <c r="J6" s="16">
        <v>2019</v>
      </c>
      <c r="K6" s="17">
        <f>J6</f>
        <v>2019</v>
      </c>
    </row>
    <row r="7" spans="1:11" s="10" customFormat="1" ht="11.25" customHeight="1" thickBot="1">
      <c r="A7" s="19"/>
      <c r="B7" s="8"/>
      <c r="C7" s="20" t="s">
        <v>309</v>
      </c>
      <c r="D7" s="21" t="s">
        <v>6</v>
      </c>
      <c r="E7" s="21">
        <v>3</v>
      </c>
      <c r="F7" s="22" t="str">
        <f>CONCATENATE(D6,"=100")</f>
        <v>2018=100</v>
      </c>
      <c r="G7" s="23"/>
      <c r="H7" s="20" t="s">
        <v>309</v>
      </c>
      <c r="I7" s="21" t="s">
        <v>6</v>
      </c>
      <c r="J7" s="21">
        <v>6</v>
      </c>
      <c r="K7" s="22" t="str">
        <f>CONCATENATE(I6,"=100")</f>
        <v>2018=100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1617</v>
      </c>
      <c r="D9" s="30">
        <v>1209</v>
      </c>
      <c r="E9" s="30">
        <v>1209</v>
      </c>
      <c r="F9" s="31"/>
      <c r="G9" s="31"/>
      <c r="H9" s="142">
        <v>4.77</v>
      </c>
      <c r="I9" s="142">
        <v>4.533</v>
      </c>
      <c r="J9" s="142">
        <v>3.615</v>
      </c>
      <c r="K9" s="32"/>
    </row>
    <row r="10" spans="1:11" s="33" customFormat="1" ht="11.25" customHeight="1">
      <c r="A10" s="35" t="s">
        <v>8</v>
      </c>
      <c r="B10" s="29"/>
      <c r="C10" s="30">
        <v>3506</v>
      </c>
      <c r="D10" s="30">
        <v>1836</v>
      </c>
      <c r="E10" s="30">
        <v>1816</v>
      </c>
      <c r="F10" s="31"/>
      <c r="G10" s="31"/>
      <c r="H10" s="142">
        <v>8.064</v>
      </c>
      <c r="I10" s="142">
        <v>4.26</v>
      </c>
      <c r="J10" s="142">
        <v>4.268</v>
      </c>
      <c r="K10" s="32"/>
    </row>
    <row r="11" spans="1:11" s="33" customFormat="1" ht="11.25" customHeight="1">
      <c r="A11" s="28" t="s">
        <v>9</v>
      </c>
      <c r="B11" s="29"/>
      <c r="C11" s="30">
        <v>8583</v>
      </c>
      <c r="D11" s="30">
        <v>10276</v>
      </c>
      <c r="E11" s="30">
        <v>9230</v>
      </c>
      <c r="F11" s="31"/>
      <c r="G11" s="31"/>
      <c r="H11" s="142">
        <v>19.741</v>
      </c>
      <c r="I11" s="142">
        <v>24.962</v>
      </c>
      <c r="J11" s="142">
        <v>24.921</v>
      </c>
      <c r="K11" s="32"/>
    </row>
    <row r="12" spans="1:11" s="33" customFormat="1" ht="11.25" customHeight="1">
      <c r="A12" s="35" t="s">
        <v>10</v>
      </c>
      <c r="B12" s="29"/>
      <c r="C12" s="30">
        <v>336</v>
      </c>
      <c r="D12" s="30">
        <v>236</v>
      </c>
      <c r="E12" s="30">
        <v>196</v>
      </c>
      <c r="F12" s="31"/>
      <c r="G12" s="31"/>
      <c r="H12" s="142">
        <v>0.733</v>
      </c>
      <c r="I12" s="142">
        <v>0.506</v>
      </c>
      <c r="J12" s="142">
        <v>0.431</v>
      </c>
      <c r="K12" s="32"/>
    </row>
    <row r="13" spans="1:11" s="42" customFormat="1" ht="11.25" customHeight="1">
      <c r="A13" s="36" t="s">
        <v>11</v>
      </c>
      <c r="B13" s="37"/>
      <c r="C13" s="38">
        <v>14042</v>
      </c>
      <c r="D13" s="38">
        <v>13557</v>
      </c>
      <c r="E13" s="38">
        <v>12451</v>
      </c>
      <c r="F13" s="39">
        <v>91.8418529173121</v>
      </c>
      <c r="G13" s="40"/>
      <c r="H13" s="143">
        <v>33.308</v>
      </c>
      <c r="I13" s="144">
        <v>34.260999999999996</v>
      </c>
      <c r="J13" s="144">
        <v>33.235</v>
      </c>
      <c r="K13" s="41">
        <v>97.0053413502233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2"/>
      <c r="I14" s="142"/>
      <c r="J14" s="142"/>
      <c r="K14" s="32"/>
    </row>
    <row r="15" spans="1:11" s="42" customFormat="1" ht="11.25" customHeight="1">
      <c r="A15" s="36" t="s">
        <v>12</v>
      </c>
      <c r="B15" s="37"/>
      <c r="C15" s="38">
        <v>50</v>
      </c>
      <c r="D15" s="38">
        <v>50</v>
      </c>
      <c r="E15" s="38">
        <v>80</v>
      </c>
      <c r="F15" s="39">
        <v>160</v>
      </c>
      <c r="G15" s="40"/>
      <c r="H15" s="143">
        <v>0.065</v>
      </c>
      <c r="I15" s="144">
        <v>0.07</v>
      </c>
      <c r="J15" s="144">
        <v>0.06</v>
      </c>
      <c r="K15" s="41">
        <v>85.71428571428571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2"/>
      <c r="I16" s="142"/>
      <c r="J16" s="142"/>
      <c r="K16" s="32"/>
    </row>
    <row r="17" spans="1:11" s="42" customFormat="1" ht="11.25" customHeight="1">
      <c r="A17" s="36" t="s">
        <v>13</v>
      </c>
      <c r="B17" s="37"/>
      <c r="C17" s="38">
        <v>591</v>
      </c>
      <c r="D17" s="38">
        <v>770</v>
      </c>
      <c r="E17" s="38">
        <v>659</v>
      </c>
      <c r="F17" s="39">
        <v>85.58441558441558</v>
      </c>
      <c r="G17" s="40"/>
      <c r="H17" s="143">
        <v>1.448</v>
      </c>
      <c r="I17" s="144">
        <v>1.63</v>
      </c>
      <c r="J17" s="144">
        <v>1.489</v>
      </c>
      <c r="K17" s="41">
        <v>91.34969325153375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2"/>
      <c r="I18" s="142"/>
      <c r="J18" s="142"/>
      <c r="K18" s="32"/>
    </row>
    <row r="19" spans="1:11" s="33" customFormat="1" ht="11.25" customHeight="1">
      <c r="A19" s="28" t="s">
        <v>14</v>
      </c>
      <c r="B19" s="29"/>
      <c r="C19" s="30">
        <v>23958</v>
      </c>
      <c r="D19" s="30">
        <v>24024</v>
      </c>
      <c r="E19" s="30">
        <v>23707</v>
      </c>
      <c r="F19" s="31"/>
      <c r="G19" s="31"/>
      <c r="H19" s="142">
        <v>143.734</v>
      </c>
      <c r="I19" s="142">
        <v>132.132</v>
      </c>
      <c r="J19" s="142">
        <v>130.39</v>
      </c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2"/>
      <c r="I20" s="142"/>
      <c r="J20" s="142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2"/>
      <c r="I21" s="142"/>
      <c r="J21" s="142"/>
      <c r="K21" s="32"/>
    </row>
    <row r="22" spans="1:11" s="42" customFormat="1" ht="11.25" customHeight="1">
      <c r="A22" s="36" t="s">
        <v>17</v>
      </c>
      <c r="B22" s="37"/>
      <c r="C22" s="38">
        <v>23958</v>
      </c>
      <c r="D22" s="38">
        <v>24024</v>
      </c>
      <c r="E22" s="38">
        <v>23707</v>
      </c>
      <c r="F22" s="39">
        <v>98.68048618048618</v>
      </c>
      <c r="G22" s="40"/>
      <c r="H22" s="143">
        <v>143.734</v>
      </c>
      <c r="I22" s="144">
        <v>132.132</v>
      </c>
      <c r="J22" s="144">
        <v>130.39</v>
      </c>
      <c r="K22" s="41">
        <v>98.68162140889412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2"/>
      <c r="I23" s="142"/>
      <c r="J23" s="142"/>
      <c r="K23" s="32"/>
    </row>
    <row r="24" spans="1:11" s="42" customFormat="1" ht="11.25" customHeight="1">
      <c r="A24" s="36" t="s">
        <v>18</v>
      </c>
      <c r="B24" s="37"/>
      <c r="C24" s="38">
        <v>74108</v>
      </c>
      <c r="D24" s="38">
        <v>78547</v>
      </c>
      <c r="E24" s="38">
        <v>79032</v>
      </c>
      <c r="F24" s="39">
        <v>100.6174647026621</v>
      </c>
      <c r="G24" s="40"/>
      <c r="H24" s="143">
        <v>363.781</v>
      </c>
      <c r="I24" s="144">
        <v>384.434</v>
      </c>
      <c r="J24" s="144">
        <v>406.895</v>
      </c>
      <c r="K24" s="41">
        <v>105.84261537741197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2"/>
      <c r="I25" s="142"/>
      <c r="J25" s="142"/>
      <c r="K25" s="32"/>
    </row>
    <row r="26" spans="1:11" s="42" customFormat="1" ht="11.25" customHeight="1">
      <c r="A26" s="36" t="s">
        <v>19</v>
      </c>
      <c r="B26" s="37"/>
      <c r="C26" s="38">
        <v>29150</v>
      </c>
      <c r="D26" s="38">
        <v>31550</v>
      </c>
      <c r="E26" s="38">
        <v>30050</v>
      </c>
      <c r="F26" s="39">
        <v>95.24564183835182</v>
      </c>
      <c r="G26" s="40"/>
      <c r="H26" s="143">
        <v>109.66</v>
      </c>
      <c r="I26" s="144">
        <v>158.24</v>
      </c>
      <c r="J26" s="144">
        <v>143.2</v>
      </c>
      <c r="K26" s="41">
        <v>90.49544994944387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2"/>
      <c r="I27" s="142"/>
      <c r="J27" s="142"/>
      <c r="K27" s="32"/>
    </row>
    <row r="28" spans="1:11" s="33" customFormat="1" ht="11.25" customHeight="1">
      <c r="A28" s="35" t="s">
        <v>20</v>
      </c>
      <c r="B28" s="29"/>
      <c r="C28" s="30">
        <v>60040</v>
      </c>
      <c r="D28" s="30">
        <v>69368</v>
      </c>
      <c r="E28" s="30">
        <v>69591</v>
      </c>
      <c r="F28" s="31"/>
      <c r="G28" s="31"/>
      <c r="H28" s="142">
        <v>247.226</v>
      </c>
      <c r="I28" s="142">
        <v>314.414</v>
      </c>
      <c r="J28" s="142">
        <v>248.622</v>
      </c>
      <c r="K28" s="32"/>
    </row>
    <row r="29" spans="1:11" s="33" customFormat="1" ht="11.25" customHeight="1">
      <c r="A29" s="35" t="s">
        <v>21</v>
      </c>
      <c r="B29" s="29"/>
      <c r="C29" s="30">
        <v>38424</v>
      </c>
      <c r="D29" s="30">
        <v>36933</v>
      </c>
      <c r="E29" s="30">
        <v>32338</v>
      </c>
      <c r="F29" s="31"/>
      <c r="G29" s="31"/>
      <c r="H29" s="142">
        <v>59.132</v>
      </c>
      <c r="I29" s="142">
        <v>86.81</v>
      </c>
      <c r="J29" s="142">
        <v>75.943</v>
      </c>
      <c r="K29" s="32"/>
    </row>
    <row r="30" spans="1:11" s="33" customFormat="1" ht="11.25" customHeight="1">
      <c r="A30" s="35" t="s">
        <v>22</v>
      </c>
      <c r="B30" s="29"/>
      <c r="C30" s="30">
        <v>163411</v>
      </c>
      <c r="D30" s="30">
        <v>150024</v>
      </c>
      <c r="E30" s="30">
        <v>125476</v>
      </c>
      <c r="F30" s="31"/>
      <c r="G30" s="31"/>
      <c r="H30" s="142">
        <v>334.318</v>
      </c>
      <c r="I30" s="142">
        <v>364.637</v>
      </c>
      <c r="J30" s="142">
        <v>322.264</v>
      </c>
      <c r="K30" s="32"/>
    </row>
    <row r="31" spans="1:11" s="42" customFormat="1" ht="11.25" customHeight="1">
      <c r="A31" s="43" t="s">
        <v>23</v>
      </c>
      <c r="B31" s="37"/>
      <c r="C31" s="38">
        <v>261875</v>
      </c>
      <c r="D31" s="38">
        <v>256325</v>
      </c>
      <c r="E31" s="38">
        <v>227405</v>
      </c>
      <c r="F31" s="39">
        <v>88.71744855164341</v>
      </c>
      <c r="G31" s="40"/>
      <c r="H31" s="143">
        <v>640.6759999999999</v>
      </c>
      <c r="I31" s="144">
        <v>765.861</v>
      </c>
      <c r="J31" s="144">
        <v>646.829</v>
      </c>
      <c r="K31" s="41">
        <v>84.45775408331276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2"/>
      <c r="I32" s="142"/>
      <c r="J32" s="142"/>
      <c r="K32" s="32"/>
    </row>
    <row r="33" spans="1:11" s="33" customFormat="1" ht="11.25" customHeight="1">
      <c r="A33" s="35" t="s">
        <v>24</v>
      </c>
      <c r="B33" s="29"/>
      <c r="C33" s="30">
        <v>21031</v>
      </c>
      <c r="D33" s="30">
        <v>23080</v>
      </c>
      <c r="E33" s="30">
        <v>19256</v>
      </c>
      <c r="F33" s="31"/>
      <c r="G33" s="31"/>
      <c r="H33" s="142">
        <v>83.474</v>
      </c>
      <c r="I33" s="142">
        <v>91.84</v>
      </c>
      <c r="J33" s="142">
        <v>76.84</v>
      </c>
      <c r="K33" s="32"/>
    </row>
    <row r="34" spans="1:11" s="33" customFormat="1" ht="11.25" customHeight="1">
      <c r="A34" s="35" t="s">
        <v>25</v>
      </c>
      <c r="B34" s="29"/>
      <c r="C34" s="30">
        <v>11433</v>
      </c>
      <c r="D34" s="30">
        <v>11833</v>
      </c>
      <c r="E34" s="30">
        <v>10700</v>
      </c>
      <c r="F34" s="31"/>
      <c r="G34" s="31"/>
      <c r="H34" s="142">
        <v>32.175</v>
      </c>
      <c r="I34" s="142">
        <v>50.13</v>
      </c>
      <c r="J34" s="142">
        <v>40</v>
      </c>
      <c r="K34" s="32"/>
    </row>
    <row r="35" spans="1:11" s="33" customFormat="1" ht="11.25" customHeight="1">
      <c r="A35" s="35" t="s">
        <v>26</v>
      </c>
      <c r="B35" s="29"/>
      <c r="C35" s="30">
        <v>45794</v>
      </c>
      <c r="D35" s="30">
        <v>50100</v>
      </c>
      <c r="E35" s="30">
        <v>45100</v>
      </c>
      <c r="F35" s="31"/>
      <c r="G35" s="31"/>
      <c r="H35" s="142">
        <v>157.518</v>
      </c>
      <c r="I35" s="142">
        <v>220.44</v>
      </c>
      <c r="J35" s="142">
        <v>135.3</v>
      </c>
      <c r="K35" s="32"/>
    </row>
    <row r="36" spans="1:11" s="33" customFormat="1" ht="11.25" customHeight="1">
      <c r="A36" s="35" t="s">
        <v>27</v>
      </c>
      <c r="B36" s="29"/>
      <c r="C36" s="30">
        <v>5600</v>
      </c>
      <c r="D36" s="30">
        <v>5600</v>
      </c>
      <c r="E36" s="30">
        <v>6861</v>
      </c>
      <c r="F36" s="31"/>
      <c r="G36" s="31"/>
      <c r="H36" s="142">
        <v>15.175</v>
      </c>
      <c r="I36" s="142">
        <v>18.208</v>
      </c>
      <c r="J36" s="142">
        <v>6.091</v>
      </c>
      <c r="K36" s="32"/>
    </row>
    <row r="37" spans="1:11" s="42" customFormat="1" ht="11.25" customHeight="1">
      <c r="A37" s="36" t="s">
        <v>28</v>
      </c>
      <c r="B37" s="37"/>
      <c r="C37" s="38">
        <v>83858</v>
      </c>
      <c r="D37" s="38">
        <v>90613</v>
      </c>
      <c r="E37" s="38">
        <v>81917</v>
      </c>
      <c r="F37" s="39">
        <v>90.40314303687109</v>
      </c>
      <c r="G37" s="40"/>
      <c r="H37" s="143">
        <v>288.34200000000004</v>
      </c>
      <c r="I37" s="144">
        <v>380.61799999999994</v>
      </c>
      <c r="J37" s="144">
        <v>258.231</v>
      </c>
      <c r="K37" s="41">
        <v>67.84518861430621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2"/>
      <c r="I38" s="142"/>
      <c r="J38" s="142"/>
      <c r="K38" s="32"/>
    </row>
    <row r="39" spans="1:11" s="42" customFormat="1" ht="11.25" customHeight="1">
      <c r="A39" s="36" t="s">
        <v>29</v>
      </c>
      <c r="B39" s="37"/>
      <c r="C39" s="38">
        <v>5420</v>
      </c>
      <c r="D39" s="38">
        <v>5420</v>
      </c>
      <c r="E39" s="38">
        <v>5900</v>
      </c>
      <c r="F39" s="39">
        <v>108.85608856088561</v>
      </c>
      <c r="G39" s="40"/>
      <c r="H39" s="143">
        <v>8.017</v>
      </c>
      <c r="I39" s="144">
        <v>8.008</v>
      </c>
      <c r="J39" s="144">
        <v>9</v>
      </c>
      <c r="K39" s="41">
        <v>112.3876123876124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2"/>
      <c r="I40" s="142"/>
      <c r="J40" s="142"/>
      <c r="K40" s="32"/>
    </row>
    <row r="41" spans="1:11" s="33" customFormat="1" ht="11.25" customHeight="1">
      <c r="A41" s="28" t="s">
        <v>30</v>
      </c>
      <c r="B41" s="29"/>
      <c r="C41" s="30">
        <v>35880</v>
      </c>
      <c r="D41" s="30">
        <v>34911</v>
      </c>
      <c r="E41" s="30">
        <v>33203</v>
      </c>
      <c r="F41" s="31"/>
      <c r="G41" s="31"/>
      <c r="H41" s="142">
        <v>27.931</v>
      </c>
      <c r="I41" s="142">
        <v>120.187</v>
      </c>
      <c r="J41" s="142">
        <v>51.104</v>
      </c>
      <c r="K41" s="32"/>
    </row>
    <row r="42" spans="1:11" s="33" customFormat="1" ht="11.25" customHeight="1">
      <c r="A42" s="35" t="s">
        <v>31</v>
      </c>
      <c r="B42" s="29"/>
      <c r="C42" s="30">
        <v>220567</v>
      </c>
      <c r="D42" s="30">
        <v>221915</v>
      </c>
      <c r="E42" s="30">
        <v>209641</v>
      </c>
      <c r="F42" s="31"/>
      <c r="G42" s="31"/>
      <c r="H42" s="142">
        <v>592.472</v>
      </c>
      <c r="I42" s="142">
        <v>1019.828</v>
      </c>
      <c r="J42" s="142">
        <v>735.224</v>
      </c>
      <c r="K42" s="32"/>
    </row>
    <row r="43" spans="1:11" s="33" customFormat="1" ht="11.25" customHeight="1">
      <c r="A43" s="35" t="s">
        <v>32</v>
      </c>
      <c r="B43" s="29"/>
      <c r="C43" s="30">
        <v>62635</v>
      </c>
      <c r="D43" s="30">
        <v>65771</v>
      </c>
      <c r="E43" s="30">
        <v>51635</v>
      </c>
      <c r="F43" s="31"/>
      <c r="G43" s="31"/>
      <c r="H43" s="142">
        <v>135.042</v>
      </c>
      <c r="I43" s="142">
        <v>320.257</v>
      </c>
      <c r="J43" s="142">
        <v>186.279</v>
      </c>
      <c r="K43" s="32"/>
    </row>
    <row r="44" spans="1:11" s="33" customFormat="1" ht="11.25" customHeight="1">
      <c r="A44" s="35" t="s">
        <v>33</v>
      </c>
      <c r="B44" s="29"/>
      <c r="C44" s="30">
        <v>128471</v>
      </c>
      <c r="D44" s="30">
        <v>130617</v>
      </c>
      <c r="E44" s="30">
        <v>114375</v>
      </c>
      <c r="F44" s="31"/>
      <c r="G44" s="31"/>
      <c r="H44" s="142">
        <v>194.93</v>
      </c>
      <c r="I44" s="142">
        <v>555.555</v>
      </c>
      <c r="J44" s="142">
        <v>317.339</v>
      </c>
      <c r="K44" s="32"/>
    </row>
    <row r="45" spans="1:11" s="33" customFormat="1" ht="11.25" customHeight="1">
      <c r="A45" s="35" t="s">
        <v>34</v>
      </c>
      <c r="B45" s="29"/>
      <c r="C45" s="30">
        <v>60339</v>
      </c>
      <c r="D45" s="30">
        <v>71513</v>
      </c>
      <c r="E45" s="30">
        <v>57648</v>
      </c>
      <c r="F45" s="31"/>
      <c r="G45" s="31"/>
      <c r="H45" s="142">
        <v>80.515</v>
      </c>
      <c r="I45" s="142">
        <v>289.171</v>
      </c>
      <c r="J45" s="142">
        <v>111.293</v>
      </c>
      <c r="K45" s="32"/>
    </row>
    <row r="46" spans="1:11" s="33" customFormat="1" ht="11.25" customHeight="1">
      <c r="A46" s="35" t="s">
        <v>35</v>
      </c>
      <c r="B46" s="29"/>
      <c r="C46" s="30">
        <v>74448</v>
      </c>
      <c r="D46" s="30">
        <v>72853</v>
      </c>
      <c r="E46" s="30">
        <v>71703</v>
      </c>
      <c r="F46" s="31"/>
      <c r="G46" s="31"/>
      <c r="H46" s="142">
        <v>79.089</v>
      </c>
      <c r="I46" s="142">
        <v>232.037</v>
      </c>
      <c r="J46" s="142">
        <v>136.027</v>
      </c>
      <c r="K46" s="32"/>
    </row>
    <row r="47" spans="1:11" s="33" customFormat="1" ht="11.25" customHeight="1">
      <c r="A47" s="35" t="s">
        <v>36</v>
      </c>
      <c r="B47" s="29"/>
      <c r="C47" s="30">
        <v>96535</v>
      </c>
      <c r="D47" s="30">
        <v>100494</v>
      </c>
      <c r="E47" s="30">
        <v>97972</v>
      </c>
      <c r="F47" s="31"/>
      <c r="G47" s="31"/>
      <c r="H47" s="142">
        <v>173.144</v>
      </c>
      <c r="I47" s="142">
        <v>368.841</v>
      </c>
      <c r="J47" s="142">
        <v>288.588</v>
      </c>
      <c r="K47" s="32"/>
    </row>
    <row r="48" spans="1:11" s="33" customFormat="1" ht="11.25" customHeight="1">
      <c r="A48" s="35" t="s">
        <v>37</v>
      </c>
      <c r="B48" s="29"/>
      <c r="C48" s="30">
        <v>108595</v>
      </c>
      <c r="D48" s="30">
        <v>109628</v>
      </c>
      <c r="E48" s="30">
        <v>100362</v>
      </c>
      <c r="F48" s="31"/>
      <c r="G48" s="31"/>
      <c r="H48" s="142">
        <v>136.161</v>
      </c>
      <c r="I48" s="142">
        <v>442.468</v>
      </c>
      <c r="J48" s="142">
        <v>235.248</v>
      </c>
      <c r="K48" s="32"/>
    </row>
    <row r="49" spans="1:11" s="33" customFormat="1" ht="11.25" customHeight="1">
      <c r="A49" s="35" t="s">
        <v>38</v>
      </c>
      <c r="B49" s="29"/>
      <c r="C49" s="30">
        <v>71167</v>
      </c>
      <c r="D49" s="30">
        <v>68266</v>
      </c>
      <c r="E49" s="30">
        <v>62873</v>
      </c>
      <c r="F49" s="31"/>
      <c r="G49" s="31"/>
      <c r="H49" s="142">
        <v>85.792</v>
      </c>
      <c r="I49" s="142">
        <v>259.833</v>
      </c>
      <c r="J49" s="142">
        <v>148.152</v>
      </c>
      <c r="K49" s="32"/>
    </row>
    <row r="50" spans="1:11" s="42" customFormat="1" ht="11.25" customHeight="1">
      <c r="A50" s="43" t="s">
        <v>39</v>
      </c>
      <c r="B50" s="37"/>
      <c r="C50" s="38">
        <v>858637</v>
      </c>
      <c r="D50" s="38">
        <v>875968</v>
      </c>
      <c r="E50" s="38">
        <v>799412</v>
      </c>
      <c r="F50" s="39">
        <v>91.260411339227</v>
      </c>
      <c r="G50" s="40"/>
      <c r="H50" s="143">
        <v>1505.076</v>
      </c>
      <c r="I50" s="144">
        <v>3608.176999999999</v>
      </c>
      <c r="J50" s="144">
        <v>2209.254</v>
      </c>
      <c r="K50" s="41">
        <v>61.22909158835613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2"/>
      <c r="I51" s="142"/>
      <c r="J51" s="142"/>
      <c r="K51" s="32"/>
    </row>
    <row r="52" spans="1:11" s="42" customFormat="1" ht="11.25" customHeight="1">
      <c r="A52" s="36" t="s">
        <v>40</v>
      </c>
      <c r="B52" s="37"/>
      <c r="C52" s="38">
        <v>17945</v>
      </c>
      <c r="D52" s="38">
        <v>24560</v>
      </c>
      <c r="E52" s="38">
        <v>24560</v>
      </c>
      <c r="F52" s="39">
        <v>100</v>
      </c>
      <c r="G52" s="40"/>
      <c r="H52" s="143">
        <v>24.228</v>
      </c>
      <c r="I52" s="144">
        <v>65.69</v>
      </c>
      <c r="J52" s="144">
        <v>65.69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2"/>
      <c r="I53" s="142"/>
      <c r="J53" s="142"/>
      <c r="K53" s="32"/>
    </row>
    <row r="54" spans="1:11" s="33" customFormat="1" ht="11.25" customHeight="1">
      <c r="A54" s="35" t="s">
        <v>41</v>
      </c>
      <c r="B54" s="29"/>
      <c r="C54" s="30">
        <v>67763</v>
      </c>
      <c r="D54" s="30">
        <v>61445</v>
      </c>
      <c r="E54" s="30">
        <v>65821</v>
      </c>
      <c r="F54" s="31"/>
      <c r="G54" s="31"/>
      <c r="H54" s="142">
        <v>195.674</v>
      </c>
      <c r="I54" s="142">
        <v>224.633</v>
      </c>
      <c r="J54" s="142">
        <v>240.217</v>
      </c>
      <c r="K54" s="32"/>
    </row>
    <row r="55" spans="1:11" s="33" customFormat="1" ht="11.25" customHeight="1">
      <c r="A55" s="35" t="s">
        <v>42</v>
      </c>
      <c r="B55" s="29"/>
      <c r="C55" s="30">
        <v>39171</v>
      </c>
      <c r="D55" s="30">
        <v>38551</v>
      </c>
      <c r="E55" s="30">
        <v>41585</v>
      </c>
      <c r="F55" s="31"/>
      <c r="G55" s="31"/>
      <c r="H55" s="142">
        <v>76.081</v>
      </c>
      <c r="I55" s="142">
        <v>96.377</v>
      </c>
      <c r="J55" s="142">
        <v>70.726</v>
      </c>
      <c r="K55" s="32"/>
    </row>
    <row r="56" spans="1:11" s="33" customFormat="1" ht="11.25" customHeight="1">
      <c r="A56" s="35" t="s">
        <v>43</v>
      </c>
      <c r="B56" s="29"/>
      <c r="C56" s="30">
        <v>39696</v>
      </c>
      <c r="D56" s="30">
        <v>33421.34</v>
      </c>
      <c r="E56" s="30">
        <v>33020</v>
      </c>
      <c r="F56" s="31"/>
      <c r="G56" s="31"/>
      <c r="H56" s="142">
        <v>98.04</v>
      </c>
      <c r="I56" s="142">
        <v>91.314</v>
      </c>
      <c r="J56" s="142">
        <v>78.195</v>
      </c>
      <c r="K56" s="32"/>
    </row>
    <row r="57" spans="1:11" s="33" customFormat="1" ht="11.25" customHeight="1">
      <c r="A57" s="35" t="s">
        <v>44</v>
      </c>
      <c r="B57" s="29"/>
      <c r="C57" s="30">
        <v>59775</v>
      </c>
      <c r="D57" s="30">
        <v>59593</v>
      </c>
      <c r="E57" s="30">
        <v>57274</v>
      </c>
      <c r="F57" s="31"/>
      <c r="G57" s="31"/>
      <c r="H57" s="142">
        <v>108.541</v>
      </c>
      <c r="I57" s="142">
        <v>183.434</v>
      </c>
      <c r="J57" s="142">
        <v>174.871</v>
      </c>
      <c r="K57" s="32"/>
    </row>
    <row r="58" spans="1:11" s="33" customFormat="1" ht="11.25" customHeight="1">
      <c r="A58" s="35" t="s">
        <v>45</v>
      </c>
      <c r="B58" s="29"/>
      <c r="C58" s="30">
        <v>51101</v>
      </c>
      <c r="D58" s="30">
        <v>48045</v>
      </c>
      <c r="E58" s="30">
        <v>46507</v>
      </c>
      <c r="F58" s="31"/>
      <c r="G58" s="31"/>
      <c r="H58" s="142">
        <v>63.72</v>
      </c>
      <c r="I58" s="142">
        <v>165.647</v>
      </c>
      <c r="J58" s="142">
        <v>64.086</v>
      </c>
      <c r="K58" s="32"/>
    </row>
    <row r="59" spans="1:11" s="42" customFormat="1" ht="11.25" customHeight="1">
      <c r="A59" s="36" t="s">
        <v>46</v>
      </c>
      <c r="B59" s="37"/>
      <c r="C59" s="38">
        <v>257506</v>
      </c>
      <c r="D59" s="38">
        <v>241055.34</v>
      </c>
      <c r="E59" s="38">
        <v>244207</v>
      </c>
      <c r="F59" s="39">
        <v>101.3074425150673</v>
      </c>
      <c r="G59" s="40"/>
      <c r="H59" s="143">
        <v>542.056</v>
      </c>
      <c r="I59" s="144">
        <v>761.405</v>
      </c>
      <c r="J59" s="144">
        <v>628.095</v>
      </c>
      <c r="K59" s="41">
        <v>82.49157806948996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2"/>
      <c r="I60" s="142"/>
      <c r="J60" s="142"/>
      <c r="K60" s="32"/>
    </row>
    <row r="61" spans="1:11" s="33" customFormat="1" ht="11.25" customHeight="1">
      <c r="A61" s="35" t="s">
        <v>47</v>
      </c>
      <c r="B61" s="29"/>
      <c r="C61" s="30">
        <v>1310</v>
      </c>
      <c r="D61" s="30">
        <v>1140</v>
      </c>
      <c r="E61" s="30">
        <v>1500</v>
      </c>
      <c r="F61" s="31"/>
      <c r="G61" s="31"/>
      <c r="H61" s="142">
        <v>2.795</v>
      </c>
      <c r="I61" s="142">
        <v>2.546</v>
      </c>
      <c r="J61" s="142">
        <v>3.122</v>
      </c>
      <c r="K61" s="32"/>
    </row>
    <row r="62" spans="1:11" s="33" customFormat="1" ht="11.25" customHeight="1">
      <c r="A62" s="35" t="s">
        <v>48</v>
      </c>
      <c r="B62" s="29"/>
      <c r="C62" s="30">
        <v>949</v>
      </c>
      <c r="D62" s="30">
        <v>825</v>
      </c>
      <c r="E62" s="30">
        <v>879</v>
      </c>
      <c r="F62" s="31"/>
      <c r="G62" s="31"/>
      <c r="H62" s="142">
        <v>1.674</v>
      </c>
      <c r="I62" s="142">
        <v>1.113</v>
      </c>
      <c r="J62" s="142">
        <v>1.547</v>
      </c>
      <c r="K62" s="32"/>
    </row>
    <row r="63" spans="1:11" s="33" customFormat="1" ht="11.25" customHeight="1">
      <c r="A63" s="35" t="s">
        <v>49</v>
      </c>
      <c r="B63" s="29"/>
      <c r="C63" s="30">
        <v>2311</v>
      </c>
      <c r="D63" s="30">
        <v>2290</v>
      </c>
      <c r="E63" s="30">
        <v>2274</v>
      </c>
      <c r="F63" s="31"/>
      <c r="G63" s="31"/>
      <c r="H63" s="142">
        <v>4.862</v>
      </c>
      <c r="I63" s="142">
        <v>6.873</v>
      </c>
      <c r="J63" s="142">
        <v>3.811</v>
      </c>
      <c r="K63" s="32"/>
    </row>
    <row r="64" spans="1:11" s="42" customFormat="1" ht="11.25" customHeight="1">
      <c r="A64" s="36" t="s">
        <v>50</v>
      </c>
      <c r="B64" s="37"/>
      <c r="C64" s="38">
        <v>4570</v>
      </c>
      <c r="D64" s="38">
        <v>4255</v>
      </c>
      <c r="E64" s="38">
        <v>4653</v>
      </c>
      <c r="F64" s="39">
        <v>109.35370152761458</v>
      </c>
      <c r="G64" s="40"/>
      <c r="H64" s="143">
        <v>9.331</v>
      </c>
      <c r="I64" s="144">
        <v>10.532</v>
      </c>
      <c r="J64" s="144">
        <v>8.48</v>
      </c>
      <c r="K64" s="41">
        <v>80.51652107861754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2"/>
      <c r="I65" s="142"/>
      <c r="J65" s="142"/>
      <c r="K65" s="32"/>
    </row>
    <row r="66" spans="1:11" s="42" customFormat="1" ht="11.25" customHeight="1">
      <c r="A66" s="36" t="s">
        <v>51</v>
      </c>
      <c r="B66" s="37"/>
      <c r="C66" s="38">
        <v>8468</v>
      </c>
      <c r="D66" s="38">
        <v>7309</v>
      </c>
      <c r="E66" s="38">
        <v>7235</v>
      </c>
      <c r="F66" s="39">
        <v>98.98754959638802</v>
      </c>
      <c r="G66" s="40"/>
      <c r="H66" s="143">
        <v>9.926</v>
      </c>
      <c r="I66" s="144">
        <v>9.817</v>
      </c>
      <c r="J66" s="144">
        <v>9.308</v>
      </c>
      <c r="K66" s="41">
        <v>94.81511663440969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2"/>
      <c r="I67" s="142"/>
      <c r="J67" s="142"/>
      <c r="K67" s="32"/>
    </row>
    <row r="68" spans="1:11" s="33" customFormat="1" ht="11.25" customHeight="1">
      <c r="A68" s="35" t="s">
        <v>52</v>
      </c>
      <c r="B68" s="29"/>
      <c r="C68" s="30">
        <v>60898</v>
      </c>
      <c r="D68" s="30">
        <v>65180</v>
      </c>
      <c r="E68" s="30">
        <v>63200</v>
      </c>
      <c r="F68" s="31"/>
      <c r="G68" s="31"/>
      <c r="H68" s="142">
        <v>148.045</v>
      </c>
      <c r="I68" s="142">
        <v>283.4</v>
      </c>
      <c r="J68" s="142">
        <v>140</v>
      </c>
      <c r="K68" s="32"/>
    </row>
    <row r="69" spans="1:11" s="33" customFormat="1" ht="11.25" customHeight="1">
      <c r="A69" s="35" t="s">
        <v>53</v>
      </c>
      <c r="B69" s="29"/>
      <c r="C69" s="30">
        <v>4128</v>
      </c>
      <c r="D69" s="30">
        <v>4510</v>
      </c>
      <c r="E69" s="30">
        <v>4050</v>
      </c>
      <c r="F69" s="31"/>
      <c r="G69" s="31"/>
      <c r="H69" s="142">
        <v>6.994</v>
      </c>
      <c r="I69" s="142">
        <v>15.9</v>
      </c>
      <c r="J69" s="142">
        <v>7.2</v>
      </c>
      <c r="K69" s="32"/>
    </row>
    <row r="70" spans="1:11" s="42" customFormat="1" ht="11.25" customHeight="1">
      <c r="A70" s="36" t="s">
        <v>54</v>
      </c>
      <c r="B70" s="37"/>
      <c r="C70" s="38">
        <v>65026</v>
      </c>
      <c r="D70" s="38">
        <v>69690</v>
      </c>
      <c r="E70" s="38">
        <v>67250</v>
      </c>
      <c r="F70" s="39">
        <v>96.49878031281389</v>
      </c>
      <c r="G70" s="40"/>
      <c r="H70" s="143">
        <v>155.039</v>
      </c>
      <c r="I70" s="144">
        <v>299.29999999999995</v>
      </c>
      <c r="J70" s="144">
        <v>147.2</v>
      </c>
      <c r="K70" s="41">
        <v>49.18142332108253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2"/>
      <c r="I71" s="142"/>
      <c r="J71" s="142"/>
      <c r="K71" s="32"/>
    </row>
    <row r="72" spans="1:11" s="33" customFormat="1" ht="11.25" customHeight="1">
      <c r="A72" s="35" t="s">
        <v>55</v>
      </c>
      <c r="B72" s="29"/>
      <c r="C72" s="30">
        <v>3226</v>
      </c>
      <c r="D72" s="30">
        <v>3125</v>
      </c>
      <c r="E72" s="30">
        <v>3528</v>
      </c>
      <c r="F72" s="31"/>
      <c r="G72" s="31"/>
      <c r="H72" s="142">
        <v>3.865</v>
      </c>
      <c r="I72" s="142">
        <v>4.38</v>
      </c>
      <c r="J72" s="142">
        <v>4.655</v>
      </c>
      <c r="K72" s="32"/>
    </row>
    <row r="73" spans="1:11" s="33" customFormat="1" ht="11.25" customHeight="1">
      <c r="A73" s="35" t="s">
        <v>56</v>
      </c>
      <c r="B73" s="29"/>
      <c r="C73" s="30">
        <v>68408</v>
      </c>
      <c r="D73" s="30">
        <v>68574</v>
      </c>
      <c r="E73" s="30">
        <v>56943</v>
      </c>
      <c r="F73" s="31"/>
      <c r="G73" s="31"/>
      <c r="H73" s="142">
        <v>141.504</v>
      </c>
      <c r="I73" s="142">
        <v>253.661</v>
      </c>
      <c r="J73" s="142">
        <v>185.876</v>
      </c>
      <c r="K73" s="32"/>
    </row>
    <row r="74" spans="1:11" s="33" customFormat="1" ht="11.25" customHeight="1">
      <c r="A74" s="35" t="s">
        <v>57</v>
      </c>
      <c r="B74" s="29"/>
      <c r="C74" s="30">
        <v>65360</v>
      </c>
      <c r="D74" s="30">
        <v>67258</v>
      </c>
      <c r="E74" s="30">
        <v>59590</v>
      </c>
      <c r="F74" s="31"/>
      <c r="G74" s="31"/>
      <c r="H74" s="142">
        <v>235.772</v>
      </c>
      <c r="I74" s="142">
        <v>345.495</v>
      </c>
      <c r="J74" s="142">
        <v>155.297</v>
      </c>
      <c r="K74" s="32"/>
    </row>
    <row r="75" spans="1:11" s="33" customFormat="1" ht="11.25" customHeight="1">
      <c r="A75" s="35" t="s">
        <v>58</v>
      </c>
      <c r="B75" s="29"/>
      <c r="C75" s="30">
        <v>10691</v>
      </c>
      <c r="D75" s="30">
        <v>10599</v>
      </c>
      <c r="E75" s="30">
        <v>11271</v>
      </c>
      <c r="F75" s="31"/>
      <c r="G75" s="31"/>
      <c r="H75" s="142">
        <v>14.462</v>
      </c>
      <c r="I75" s="142">
        <v>14.688</v>
      </c>
      <c r="J75" s="142">
        <v>22.251</v>
      </c>
      <c r="K75" s="32"/>
    </row>
    <row r="76" spans="1:11" s="33" customFormat="1" ht="11.25" customHeight="1">
      <c r="A76" s="35" t="s">
        <v>59</v>
      </c>
      <c r="B76" s="29"/>
      <c r="C76" s="30">
        <v>15017</v>
      </c>
      <c r="D76" s="30">
        <v>15215</v>
      </c>
      <c r="E76" s="30">
        <v>14526</v>
      </c>
      <c r="F76" s="31"/>
      <c r="G76" s="31"/>
      <c r="H76" s="142">
        <v>68.688</v>
      </c>
      <c r="I76" s="142">
        <v>66.187</v>
      </c>
      <c r="J76" s="142">
        <v>51.929</v>
      </c>
      <c r="K76" s="32"/>
    </row>
    <row r="77" spans="1:11" s="33" customFormat="1" ht="11.25" customHeight="1">
      <c r="A77" s="35" t="s">
        <v>60</v>
      </c>
      <c r="B77" s="29"/>
      <c r="C77" s="30">
        <v>9046</v>
      </c>
      <c r="D77" s="30">
        <v>8086</v>
      </c>
      <c r="E77" s="30">
        <v>6673</v>
      </c>
      <c r="F77" s="31"/>
      <c r="G77" s="31"/>
      <c r="H77" s="142">
        <v>24.877</v>
      </c>
      <c r="I77" s="142">
        <v>34.4</v>
      </c>
      <c r="J77" s="142">
        <v>19.8</v>
      </c>
      <c r="K77" s="32"/>
    </row>
    <row r="78" spans="1:11" s="33" customFormat="1" ht="11.25" customHeight="1">
      <c r="A78" s="35" t="s">
        <v>61</v>
      </c>
      <c r="B78" s="29"/>
      <c r="C78" s="30">
        <v>19417</v>
      </c>
      <c r="D78" s="30">
        <v>19845</v>
      </c>
      <c r="E78" s="30">
        <v>20000</v>
      </c>
      <c r="F78" s="31"/>
      <c r="G78" s="31"/>
      <c r="H78" s="142">
        <v>47.323</v>
      </c>
      <c r="I78" s="142">
        <v>76.223</v>
      </c>
      <c r="J78" s="142">
        <v>39.028</v>
      </c>
      <c r="K78" s="32"/>
    </row>
    <row r="79" spans="1:11" s="33" customFormat="1" ht="11.25" customHeight="1">
      <c r="A79" s="35" t="s">
        <v>62</v>
      </c>
      <c r="B79" s="29"/>
      <c r="C79" s="30">
        <v>162513</v>
      </c>
      <c r="D79" s="30">
        <v>146459</v>
      </c>
      <c r="E79" s="30">
        <v>130790</v>
      </c>
      <c r="F79" s="31"/>
      <c r="G79" s="31"/>
      <c r="H79" s="142">
        <v>453.51</v>
      </c>
      <c r="I79" s="142">
        <v>625.536</v>
      </c>
      <c r="J79" s="142">
        <v>443.775</v>
      </c>
      <c r="K79" s="32"/>
    </row>
    <row r="80" spans="1:11" s="42" customFormat="1" ht="11.25" customHeight="1">
      <c r="A80" s="43" t="s">
        <v>63</v>
      </c>
      <c r="B80" s="37"/>
      <c r="C80" s="38">
        <v>353678</v>
      </c>
      <c r="D80" s="38">
        <v>339161</v>
      </c>
      <c r="E80" s="38">
        <v>303321</v>
      </c>
      <c r="F80" s="39">
        <v>89.43274727931572</v>
      </c>
      <c r="G80" s="40"/>
      <c r="H80" s="143">
        <v>990.001</v>
      </c>
      <c r="I80" s="144">
        <v>1420.57</v>
      </c>
      <c r="J80" s="144">
        <v>922.6109999999999</v>
      </c>
      <c r="K80" s="41">
        <v>64.94653554559085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2"/>
      <c r="I81" s="142"/>
      <c r="J81" s="142"/>
      <c r="K81" s="32"/>
    </row>
    <row r="82" spans="1:11" s="33" customFormat="1" ht="11.25" customHeight="1">
      <c r="A82" s="35" t="s">
        <v>64</v>
      </c>
      <c r="B82" s="29"/>
      <c r="C82" s="30">
        <v>165</v>
      </c>
      <c r="D82" s="30">
        <v>165</v>
      </c>
      <c r="E82" s="30">
        <v>129</v>
      </c>
      <c r="F82" s="31"/>
      <c r="G82" s="31"/>
      <c r="H82" s="142">
        <v>0.24</v>
      </c>
      <c r="I82" s="142">
        <v>0.24</v>
      </c>
      <c r="J82" s="142">
        <v>0.192</v>
      </c>
      <c r="K82" s="32"/>
    </row>
    <row r="83" spans="1:11" s="33" customFormat="1" ht="11.25" customHeight="1">
      <c r="A83" s="35" t="s">
        <v>65</v>
      </c>
      <c r="B83" s="29"/>
      <c r="C83" s="30">
        <v>177</v>
      </c>
      <c r="D83" s="30">
        <v>180</v>
      </c>
      <c r="E83" s="30">
        <v>160</v>
      </c>
      <c r="F83" s="31"/>
      <c r="G83" s="31"/>
      <c r="H83" s="142">
        <v>0.181</v>
      </c>
      <c r="I83" s="142">
        <v>0.18</v>
      </c>
      <c r="J83" s="142">
        <v>0.16</v>
      </c>
      <c r="K83" s="32"/>
    </row>
    <row r="84" spans="1:11" s="42" customFormat="1" ht="11.25" customHeight="1">
      <c r="A84" s="36" t="s">
        <v>66</v>
      </c>
      <c r="B84" s="37"/>
      <c r="C84" s="38">
        <v>342</v>
      </c>
      <c r="D84" s="38">
        <v>345</v>
      </c>
      <c r="E84" s="38">
        <v>289</v>
      </c>
      <c r="F84" s="39">
        <v>83.76811594202898</v>
      </c>
      <c r="G84" s="40"/>
      <c r="H84" s="143">
        <v>0.421</v>
      </c>
      <c r="I84" s="144">
        <v>0.42</v>
      </c>
      <c r="J84" s="144">
        <v>0.352</v>
      </c>
      <c r="K84" s="41">
        <v>83.8095238095238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2"/>
      <c r="I85" s="142"/>
      <c r="J85" s="142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5"/>
      <c r="I86" s="146"/>
      <c r="J86" s="146"/>
      <c r="K86" s="50"/>
    </row>
    <row r="87" spans="1:11" s="42" customFormat="1" ht="11.25" customHeight="1">
      <c r="A87" s="51" t="s">
        <v>67</v>
      </c>
      <c r="B87" s="52"/>
      <c r="C87" s="53">
        <v>2059224</v>
      </c>
      <c r="D87" s="53">
        <v>2063199.34</v>
      </c>
      <c r="E87" s="53">
        <v>1912128</v>
      </c>
      <c r="F87" s="54">
        <f>IF(D87&gt;0,100*E87/D87,0)</f>
        <v>92.67781173291768</v>
      </c>
      <c r="G87" s="40"/>
      <c r="H87" s="147">
        <v>4825.109</v>
      </c>
      <c r="I87" s="148">
        <v>8041.164999999999</v>
      </c>
      <c r="J87" s="148">
        <v>5620.318999999999</v>
      </c>
      <c r="K87" s="54">
        <f>IF(I87&gt;0,100*J87/I87,0)</f>
        <v>69.89433744985956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1" useFirstPageNumber="1" horizontalDpi="600" verticalDpi="600" orientation="portrait" paperSize="9" scale="72" r:id="rId1"/>
  <headerFooter alignWithMargins="0">
    <oddFooter>&amp;C&amp;P</oddFooter>
  </headerFooter>
</worksheet>
</file>

<file path=xl/worksheets/sheet60.xml><?xml version="1.0" encoding="utf-8"?>
<worksheet xmlns="http://schemas.openxmlformats.org/spreadsheetml/2006/main" xmlns:r="http://schemas.openxmlformats.org/officeDocument/2006/relationships">
  <sheetPr codeName="Hoja67"/>
  <dimension ref="A1:K625"/>
  <sheetViews>
    <sheetView view="pageBreakPreview" zoomScale="92" zoomScaleSheetLayoutView="92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6" t="s">
        <v>0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</row>
    <row r="2" spans="1:11" s="1" customFormat="1" ht="11.25" customHeight="1">
      <c r="A2" s="3" t="s">
        <v>125</v>
      </c>
      <c r="B2" s="4"/>
      <c r="C2" s="4"/>
      <c r="D2" s="4"/>
      <c r="E2" s="5"/>
      <c r="F2" s="4"/>
      <c r="G2" s="4"/>
      <c r="H2" s="4"/>
      <c r="I2" s="6"/>
      <c r="J2" s="187" t="s">
        <v>69</v>
      </c>
      <c r="K2" s="187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8" t="s">
        <v>2</v>
      </c>
      <c r="D4" s="189"/>
      <c r="E4" s="189"/>
      <c r="F4" s="190"/>
      <c r="G4" s="9"/>
      <c r="H4" s="191" t="s">
        <v>3</v>
      </c>
      <c r="I4" s="192"/>
      <c r="J4" s="192"/>
      <c r="K4" s="193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2017</v>
      </c>
      <c r="D6" s="16">
        <f>E6-1</f>
        <v>2018</v>
      </c>
      <c r="E6" s="16">
        <v>2019</v>
      </c>
      <c r="F6" s="17">
        <f>E6</f>
        <v>2019</v>
      </c>
      <c r="G6" s="18"/>
      <c r="H6" s="15">
        <f>J6-2</f>
        <v>2017</v>
      </c>
      <c r="I6" s="16">
        <f>J6-1</f>
        <v>2018</v>
      </c>
      <c r="J6" s="16">
        <v>2019</v>
      </c>
      <c r="K6" s="17">
        <f>J6</f>
        <v>2019</v>
      </c>
    </row>
    <row r="7" spans="1:11" s="10" customFormat="1" ht="11.25" customHeight="1" thickBot="1">
      <c r="A7" s="19"/>
      <c r="B7" s="8"/>
      <c r="C7" s="20"/>
      <c r="D7" s="21"/>
      <c r="E7" s="21"/>
      <c r="F7" s="22" t="str">
        <f>CONCATENATE(D6,"=100")</f>
        <v>2018=100</v>
      </c>
      <c r="G7" s="23"/>
      <c r="H7" s="20" t="s">
        <v>309</v>
      </c>
      <c r="I7" s="21" t="s">
        <v>6</v>
      </c>
      <c r="J7" s="21">
        <v>6</v>
      </c>
      <c r="K7" s="22" t="str">
        <f>CONCATENATE(I6,"=100")</f>
        <v>2018=100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2">
        <v>2.244</v>
      </c>
      <c r="I9" s="142">
        <v>2.284</v>
      </c>
      <c r="J9" s="142">
        <v>1.95</v>
      </c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2">
        <v>0.819</v>
      </c>
      <c r="I10" s="142">
        <v>0.819</v>
      </c>
      <c r="J10" s="142">
        <v>0.8</v>
      </c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2">
        <v>1.593</v>
      </c>
      <c r="I11" s="142">
        <v>1.849</v>
      </c>
      <c r="J11" s="142">
        <v>1.705</v>
      </c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2">
        <v>0.525</v>
      </c>
      <c r="I12" s="142">
        <v>0.47</v>
      </c>
      <c r="J12" s="142">
        <v>0.465</v>
      </c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43">
        <v>5.181000000000001</v>
      </c>
      <c r="I13" s="144">
        <v>5.422</v>
      </c>
      <c r="J13" s="144">
        <v>4.92</v>
      </c>
      <c r="K13" s="41">
        <v>90.74142382884546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2"/>
      <c r="I14" s="142"/>
      <c r="J14" s="142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3">
        <v>0.026</v>
      </c>
      <c r="I15" s="144">
        <v>0.02</v>
      </c>
      <c r="J15" s="144">
        <v>0.03</v>
      </c>
      <c r="K15" s="41">
        <v>150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2"/>
      <c r="I16" s="142"/>
      <c r="J16" s="142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43"/>
      <c r="I17" s="144"/>
      <c r="J17" s="144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2"/>
      <c r="I18" s="142"/>
      <c r="J18" s="142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42">
        <v>0.134</v>
      </c>
      <c r="I19" s="142"/>
      <c r="J19" s="142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2">
        <v>0.115</v>
      </c>
      <c r="I20" s="142"/>
      <c r="J20" s="142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2">
        <v>0.099</v>
      </c>
      <c r="I21" s="142"/>
      <c r="J21" s="142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43">
        <v>0.348</v>
      </c>
      <c r="I22" s="144"/>
      <c r="J22" s="144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2"/>
      <c r="I23" s="142"/>
      <c r="J23" s="142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43">
        <v>1.49</v>
      </c>
      <c r="I24" s="144">
        <v>1</v>
      </c>
      <c r="J24" s="144">
        <v>0.883</v>
      </c>
      <c r="K24" s="41">
        <v>88.3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2"/>
      <c r="I25" s="142"/>
      <c r="J25" s="142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43">
        <v>2.304</v>
      </c>
      <c r="I26" s="144">
        <v>2.2</v>
      </c>
      <c r="J26" s="144">
        <v>2.7</v>
      </c>
      <c r="K26" s="41">
        <v>122.72727272727272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2"/>
      <c r="I27" s="142"/>
      <c r="J27" s="142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42">
        <v>6.222</v>
      </c>
      <c r="I28" s="142">
        <v>6.83</v>
      </c>
      <c r="J28" s="142">
        <v>6.786</v>
      </c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2">
        <v>0.299</v>
      </c>
      <c r="I29" s="142">
        <v>0.288</v>
      </c>
      <c r="J29" s="142">
        <v>0.281</v>
      </c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42">
        <v>29.832</v>
      </c>
      <c r="I30" s="142">
        <v>27.962</v>
      </c>
      <c r="J30" s="142">
        <v>30.161</v>
      </c>
      <c r="K30" s="32"/>
    </row>
    <row r="31" spans="1:11" s="42" customFormat="1" ht="11.25" customHeight="1">
      <c r="A31" s="43" t="s">
        <v>23</v>
      </c>
      <c r="B31" s="37"/>
      <c r="C31" s="38"/>
      <c r="D31" s="38"/>
      <c r="E31" s="38"/>
      <c r="F31" s="39"/>
      <c r="G31" s="40"/>
      <c r="H31" s="143">
        <v>36.353</v>
      </c>
      <c r="I31" s="144">
        <v>35.08</v>
      </c>
      <c r="J31" s="144">
        <v>37.228</v>
      </c>
      <c r="K31" s="41">
        <v>106.12314709236033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2"/>
      <c r="I32" s="142"/>
      <c r="J32" s="142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42">
        <v>0.999</v>
      </c>
      <c r="I33" s="142">
        <v>0.98</v>
      </c>
      <c r="J33" s="142">
        <v>0.9</v>
      </c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42">
        <v>0.379</v>
      </c>
      <c r="I34" s="142">
        <v>0.38</v>
      </c>
      <c r="J34" s="142">
        <v>0.38</v>
      </c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42">
        <v>1.839</v>
      </c>
      <c r="I35" s="142">
        <v>1.7</v>
      </c>
      <c r="J35" s="142">
        <v>1.5</v>
      </c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42">
        <v>5.675</v>
      </c>
      <c r="I36" s="142">
        <v>5.675</v>
      </c>
      <c r="J36" s="142">
        <v>3.298</v>
      </c>
      <c r="K36" s="32"/>
    </row>
    <row r="37" spans="1:11" s="42" customFormat="1" ht="11.25" customHeight="1">
      <c r="A37" s="36" t="s">
        <v>28</v>
      </c>
      <c r="B37" s="37"/>
      <c r="C37" s="38"/>
      <c r="D37" s="38"/>
      <c r="E37" s="38"/>
      <c r="F37" s="39"/>
      <c r="G37" s="40"/>
      <c r="H37" s="143">
        <v>8.892</v>
      </c>
      <c r="I37" s="144">
        <v>8.735</v>
      </c>
      <c r="J37" s="144">
        <v>6.078</v>
      </c>
      <c r="K37" s="41">
        <v>69.58214081282199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2"/>
      <c r="I38" s="142"/>
      <c r="J38" s="142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43">
        <v>0.023</v>
      </c>
      <c r="I39" s="144">
        <v>0.02</v>
      </c>
      <c r="J39" s="144">
        <v>0.015</v>
      </c>
      <c r="K39" s="41">
        <v>75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2"/>
      <c r="I40" s="142"/>
      <c r="J40" s="142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42">
        <v>0.36</v>
      </c>
      <c r="I41" s="142">
        <v>0.648</v>
      </c>
      <c r="J41" s="142">
        <v>0.608</v>
      </c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2">
        <v>0.35</v>
      </c>
      <c r="I42" s="142">
        <v>0.56</v>
      </c>
      <c r="J42" s="142">
        <v>0.15</v>
      </c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42">
        <v>0.38</v>
      </c>
      <c r="I43" s="142">
        <v>1.565</v>
      </c>
      <c r="J43" s="142">
        <v>0.9</v>
      </c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2"/>
      <c r="I44" s="142"/>
      <c r="J44" s="142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42">
        <v>0.375</v>
      </c>
      <c r="I45" s="142">
        <v>0.4</v>
      </c>
      <c r="J45" s="142">
        <v>0.3</v>
      </c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42">
        <v>0.006</v>
      </c>
      <c r="I46" s="142">
        <v>0.01</v>
      </c>
      <c r="J46" s="142">
        <v>0.006</v>
      </c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2">
        <v>0.002</v>
      </c>
      <c r="I47" s="142"/>
      <c r="J47" s="142">
        <v>0.07</v>
      </c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42">
        <v>0.001</v>
      </c>
      <c r="I48" s="142">
        <v>0.001</v>
      </c>
      <c r="J48" s="142">
        <v>0.001</v>
      </c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42">
        <v>0.02</v>
      </c>
      <c r="I49" s="142">
        <v>0.021</v>
      </c>
      <c r="J49" s="142">
        <v>0.021</v>
      </c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43">
        <v>1.4939999999999998</v>
      </c>
      <c r="I50" s="144">
        <v>3.2049999999999996</v>
      </c>
      <c r="J50" s="144">
        <v>2.0559999999999996</v>
      </c>
      <c r="K50" s="41">
        <v>64.14976599063962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2"/>
      <c r="I51" s="142"/>
      <c r="J51" s="142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43">
        <v>0.018</v>
      </c>
      <c r="I52" s="144">
        <v>0.018</v>
      </c>
      <c r="J52" s="144">
        <v>0.018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2"/>
      <c r="I53" s="142"/>
      <c r="J53" s="142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42">
        <v>0.684</v>
      </c>
      <c r="I54" s="142">
        <v>0.8</v>
      </c>
      <c r="J54" s="142">
        <v>0.735</v>
      </c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42">
        <v>0.014</v>
      </c>
      <c r="I55" s="142">
        <v>0.016</v>
      </c>
      <c r="J55" s="142">
        <v>0.016</v>
      </c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42">
        <v>0.144</v>
      </c>
      <c r="I56" s="142">
        <v>0.052</v>
      </c>
      <c r="J56" s="142">
        <v>0.14</v>
      </c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2">
        <v>0.036</v>
      </c>
      <c r="I57" s="142">
        <v>0.045</v>
      </c>
      <c r="J57" s="142">
        <v>0.04</v>
      </c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42">
        <v>0.032</v>
      </c>
      <c r="I58" s="142">
        <v>0.045</v>
      </c>
      <c r="J58" s="142">
        <v>0.073</v>
      </c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43">
        <v>0.9100000000000001</v>
      </c>
      <c r="I59" s="144">
        <v>0.9580000000000002</v>
      </c>
      <c r="J59" s="144">
        <v>1.004</v>
      </c>
      <c r="K59" s="41">
        <v>104.80167014613777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2"/>
      <c r="I60" s="142"/>
      <c r="J60" s="142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42">
        <v>6.723</v>
      </c>
      <c r="I61" s="142">
        <v>6.72</v>
      </c>
      <c r="J61" s="142">
        <v>4.388</v>
      </c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42">
        <v>0.998</v>
      </c>
      <c r="I62" s="142">
        <v>0.998</v>
      </c>
      <c r="J62" s="142">
        <v>0.974</v>
      </c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42">
        <v>0.1</v>
      </c>
      <c r="I63" s="142">
        <v>0.1</v>
      </c>
      <c r="J63" s="142">
        <v>0.11</v>
      </c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43">
        <v>7.821</v>
      </c>
      <c r="I64" s="144">
        <v>7.818</v>
      </c>
      <c r="J64" s="144">
        <v>5.472</v>
      </c>
      <c r="K64" s="41">
        <v>69.99232540291635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2"/>
      <c r="I65" s="142"/>
      <c r="J65" s="142"/>
      <c r="K65" s="32"/>
    </row>
    <row r="66" spans="1:11" s="42" customFormat="1" ht="11.25" customHeight="1">
      <c r="A66" s="36" t="s">
        <v>51</v>
      </c>
      <c r="B66" s="37"/>
      <c r="C66" s="38"/>
      <c r="D66" s="38"/>
      <c r="E66" s="38"/>
      <c r="F66" s="39"/>
      <c r="G66" s="40"/>
      <c r="H66" s="143">
        <v>2.925</v>
      </c>
      <c r="I66" s="144">
        <v>3.011</v>
      </c>
      <c r="J66" s="144">
        <v>2.272</v>
      </c>
      <c r="K66" s="41">
        <v>75.45665891730322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2"/>
      <c r="I67" s="142"/>
      <c r="J67" s="142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42">
        <v>0.161</v>
      </c>
      <c r="I68" s="142">
        <v>0.2</v>
      </c>
      <c r="J68" s="142">
        <v>0.2</v>
      </c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2">
        <v>40.342</v>
      </c>
      <c r="I69" s="142">
        <v>36</v>
      </c>
      <c r="J69" s="142">
        <v>30</v>
      </c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43">
        <v>40.503</v>
      </c>
      <c r="I70" s="144">
        <v>36.2</v>
      </c>
      <c r="J70" s="144">
        <v>30.2</v>
      </c>
      <c r="K70" s="41">
        <v>83.42541436464087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2"/>
      <c r="I71" s="142"/>
      <c r="J71" s="142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42">
        <v>0.096</v>
      </c>
      <c r="I72" s="142">
        <v>0.112</v>
      </c>
      <c r="J72" s="142">
        <v>0.023</v>
      </c>
      <c r="K72" s="32"/>
    </row>
    <row r="73" spans="1:11" s="33" customFormat="1" ht="11.25" customHeight="1">
      <c r="A73" s="35" t="s">
        <v>56</v>
      </c>
      <c r="B73" s="29"/>
      <c r="C73" s="30"/>
      <c r="D73" s="30"/>
      <c r="E73" s="30"/>
      <c r="F73" s="31"/>
      <c r="G73" s="31"/>
      <c r="H73" s="142">
        <v>0.006</v>
      </c>
      <c r="I73" s="142">
        <v>0.009</v>
      </c>
      <c r="J73" s="142">
        <v>0.006</v>
      </c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42">
        <v>0.21</v>
      </c>
      <c r="I74" s="142"/>
      <c r="J74" s="142">
        <v>0.02</v>
      </c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42">
        <v>3.824</v>
      </c>
      <c r="I75" s="142">
        <v>3.823</v>
      </c>
      <c r="J75" s="142">
        <v>4.229</v>
      </c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42"/>
      <c r="I76" s="142"/>
      <c r="J76" s="142"/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42">
        <v>1.678</v>
      </c>
      <c r="I77" s="142">
        <v>2.2</v>
      </c>
      <c r="J77" s="142">
        <v>1.8</v>
      </c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42">
        <v>0.289</v>
      </c>
      <c r="I78" s="142">
        <v>0.29</v>
      </c>
      <c r="J78" s="142">
        <v>0.305</v>
      </c>
      <c r="K78" s="32"/>
    </row>
    <row r="79" spans="1:11" s="33" customFormat="1" ht="11.25" customHeight="1">
      <c r="A79" s="35" t="s">
        <v>62</v>
      </c>
      <c r="B79" s="29"/>
      <c r="C79" s="30"/>
      <c r="D79" s="30"/>
      <c r="E79" s="30"/>
      <c r="F79" s="31"/>
      <c r="G79" s="31"/>
      <c r="H79" s="142">
        <v>0.024</v>
      </c>
      <c r="I79" s="142">
        <v>0.021</v>
      </c>
      <c r="J79" s="142">
        <v>0.024</v>
      </c>
      <c r="K79" s="32"/>
    </row>
    <row r="80" spans="1:11" s="42" customFormat="1" ht="11.25" customHeight="1">
      <c r="A80" s="43" t="s">
        <v>63</v>
      </c>
      <c r="B80" s="37"/>
      <c r="C80" s="38"/>
      <c r="D80" s="38"/>
      <c r="E80" s="38"/>
      <c r="F80" s="39"/>
      <c r="G80" s="40"/>
      <c r="H80" s="143">
        <v>6.127</v>
      </c>
      <c r="I80" s="144">
        <v>6.455</v>
      </c>
      <c r="J80" s="144">
        <v>6.407</v>
      </c>
      <c r="K80" s="41">
        <v>99.25639039504262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2"/>
      <c r="I81" s="142"/>
      <c r="J81" s="142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42">
        <v>0.001</v>
      </c>
      <c r="I82" s="142">
        <v>0.001</v>
      </c>
      <c r="J82" s="142">
        <v>0.001</v>
      </c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42">
        <v>0.017</v>
      </c>
      <c r="I83" s="142">
        <v>0.017</v>
      </c>
      <c r="J83" s="142">
        <v>0.017</v>
      </c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43">
        <v>0.018000000000000002</v>
      </c>
      <c r="I84" s="144">
        <v>0.018000000000000002</v>
      </c>
      <c r="J84" s="144">
        <v>0.018000000000000002</v>
      </c>
      <c r="K84" s="41">
        <v>100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2"/>
      <c r="I85" s="142"/>
      <c r="J85" s="142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5"/>
      <c r="I86" s="146"/>
      <c r="J86" s="146"/>
      <c r="K86" s="50"/>
    </row>
    <row r="87" spans="1:11" s="42" customFormat="1" ht="11.25" customHeight="1">
      <c r="A87" s="51" t="s">
        <v>67</v>
      </c>
      <c r="B87" s="52"/>
      <c r="C87" s="53"/>
      <c r="D87" s="53"/>
      <c r="E87" s="53"/>
      <c r="F87" s="54"/>
      <c r="G87" s="40"/>
      <c r="H87" s="147">
        <v>114.43299999999999</v>
      </c>
      <c r="I87" s="148">
        <v>110.16</v>
      </c>
      <c r="J87" s="148">
        <v>99.301</v>
      </c>
      <c r="K87" s="54">
        <f>IF(I87&gt;0,100*J87/I87,0)</f>
        <v>90.14251997095135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65" useFirstPageNumber="1" horizontalDpi="600" verticalDpi="600" orientation="portrait" paperSize="9" scale="72" r:id="rId1"/>
  <headerFooter alignWithMargins="0">
    <oddFooter>&amp;C&amp;P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>
  <sheetPr codeName="Hoja68"/>
  <dimension ref="A1:K625"/>
  <sheetViews>
    <sheetView view="pageBreakPreview" zoomScale="94" zoomScaleSheetLayoutView="94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6" t="s">
        <v>0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</row>
    <row r="2" spans="1:11" s="1" customFormat="1" ht="11.25" customHeight="1">
      <c r="A2" s="3" t="s">
        <v>126</v>
      </c>
      <c r="B2" s="4"/>
      <c r="C2" s="4"/>
      <c r="D2" s="4"/>
      <c r="E2" s="5"/>
      <c r="F2" s="4"/>
      <c r="G2" s="4"/>
      <c r="H2" s="4"/>
      <c r="I2" s="6"/>
      <c r="J2" s="187" t="s">
        <v>69</v>
      </c>
      <c r="K2" s="187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8" t="s">
        <v>2</v>
      </c>
      <c r="D4" s="189"/>
      <c r="E4" s="189"/>
      <c r="F4" s="190"/>
      <c r="G4" s="9"/>
      <c r="H4" s="191" t="s">
        <v>3</v>
      </c>
      <c r="I4" s="192"/>
      <c r="J4" s="192"/>
      <c r="K4" s="193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2017</v>
      </c>
      <c r="D6" s="16">
        <f>E6-1</f>
        <v>2018</v>
      </c>
      <c r="E6" s="16">
        <v>2019</v>
      </c>
      <c r="F6" s="17">
        <f>E6</f>
        <v>2019</v>
      </c>
      <c r="G6" s="18"/>
      <c r="H6" s="15">
        <f>J6-2</f>
        <v>2017</v>
      </c>
      <c r="I6" s="16">
        <f>J6-1</f>
        <v>2018</v>
      </c>
      <c r="J6" s="16">
        <v>2019</v>
      </c>
      <c r="K6" s="17">
        <f>J6</f>
        <v>2019</v>
      </c>
    </row>
    <row r="7" spans="1:11" s="10" customFormat="1" ht="11.25" customHeight="1" thickBot="1">
      <c r="A7" s="19"/>
      <c r="B7" s="8"/>
      <c r="C7" s="20"/>
      <c r="D7" s="21"/>
      <c r="E7" s="21"/>
      <c r="F7" s="22" t="str">
        <f>CONCATENATE(D6,"=100")</f>
        <v>2018=100</v>
      </c>
      <c r="G7" s="23"/>
      <c r="H7" s="20" t="s">
        <v>309</v>
      </c>
      <c r="I7" s="21" t="s">
        <v>6</v>
      </c>
      <c r="J7" s="21">
        <v>6</v>
      </c>
      <c r="K7" s="22" t="str">
        <f>CONCATENATE(I6,"=100")</f>
        <v>2018=100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2">
        <v>5.984</v>
      </c>
      <c r="I9" s="142">
        <v>6.441</v>
      </c>
      <c r="J9" s="142">
        <v>2.57</v>
      </c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2">
        <v>1.01</v>
      </c>
      <c r="I10" s="142">
        <v>1.113</v>
      </c>
      <c r="J10" s="142">
        <v>1.2</v>
      </c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2">
        <v>1.918</v>
      </c>
      <c r="I11" s="142">
        <v>2.084</v>
      </c>
      <c r="J11" s="142">
        <v>2</v>
      </c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2">
        <v>1.684</v>
      </c>
      <c r="I12" s="142">
        <v>1.826</v>
      </c>
      <c r="J12" s="142">
        <v>1.855</v>
      </c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43">
        <v>10.595999999999998</v>
      </c>
      <c r="I13" s="144">
        <v>11.464</v>
      </c>
      <c r="J13" s="144">
        <v>7.625</v>
      </c>
      <c r="K13" s="41">
        <v>66.51256106071179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2"/>
      <c r="I14" s="142"/>
      <c r="J14" s="142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3">
        <v>0.14</v>
      </c>
      <c r="I15" s="144">
        <v>0.12</v>
      </c>
      <c r="J15" s="144">
        <v>0.17</v>
      </c>
      <c r="K15" s="41">
        <v>141.66666666666669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2"/>
      <c r="I16" s="142"/>
      <c r="J16" s="142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43"/>
      <c r="I17" s="144"/>
      <c r="J17" s="144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2"/>
      <c r="I18" s="142"/>
      <c r="J18" s="142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42">
        <v>0.025</v>
      </c>
      <c r="I19" s="142">
        <v>0.025</v>
      </c>
      <c r="J19" s="142">
        <v>0.025</v>
      </c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2">
        <v>0.054</v>
      </c>
      <c r="I20" s="142">
        <v>0.06</v>
      </c>
      <c r="J20" s="142">
        <v>0.054</v>
      </c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2">
        <v>0.068</v>
      </c>
      <c r="I21" s="142">
        <v>0.077</v>
      </c>
      <c r="J21" s="142">
        <v>0.079</v>
      </c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43">
        <v>0.14700000000000002</v>
      </c>
      <c r="I22" s="144">
        <v>0.16199999999999998</v>
      </c>
      <c r="J22" s="144">
        <v>0.158</v>
      </c>
      <c r="K22" s="41">
        <v>97.53086419753089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2"/>
      <c r="I23" s="142"/>
      <c r="J23" s="142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43">
        <v>11.656</v>
      </c>
      <c r="I24" s="144">
        <v>11.506</v>
      </c>
      <c r="J24" s="144">
        <v>10.171</v>
      </c>
      <c r="K24" s="41">
        <v>88.39735790022596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2"/>
      <c r="I25" s="142"/>
      <c r="J25" s="142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43">
        <v>11.147</v>
      </c>
      <c r="I26" s="144">
        <v>10.3</v>
      </c>
      <c r="J26" s="144">
        <v>9.5</v>
      </c>
      <c r="K26" s="41">
        <v>92.23300970873785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2"/>
      <c r="I27" s="142"/>
      <c r="J27" s="142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42">
        <v>172.852</v>
      </c>
      <c r="I28" s="142">
        <v>152.562</v>
      </c>
      <c r="J28" s="142">
        <v>137.2</v>
      </c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2">
        <v>28.24</v>
      </c>
      <c r="I29" s="142">
        <v>24.509</v>
      </c>
      <c r="J29" s="142">
        <v>23.48</v>
      </c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42">
        <v>96.403</v>
      </c>
      <c r="I30" s="142">
        <v>93.908</v>
      </c>
      <c r="J30" s="142">
        <v>90.399</v>
      </c>
      <c r="K30" s="32"/>
    </row>
    <row r="31" spans="1:11" s="42" customFormat="1" ht="11.25" customHeight="1">
      <c r="A31" s="43" t="s">
        <v>23</v>
      </c>
      <c r="B31" s="37"/>
      <c r="C31" s="38"/>
      <c r="D31" s="38"/>
      <c r="E31" s="38"/>
      <c r="F31" s="39"/>
      <c r="G31" s="40"/>
      <c r="H31" s="143">
        <v>297.495</v>
      </c>
      <c r="I31" s="144">
        <v>270.97900000000004</v>
      </c>
      <c r="J31" s="144">
        <v>251.07899999999998</v>
      </c>
      <c r="K31" s="41">
        <v>92.6562574959683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2"/>
      <c r="I32" s="142"/>
      <c r="J32" s="142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42">
        <v>6.397</v>
      </c>
      <c r="I33" s="142">
        <v>6.08</v>
      </c>
      <c r="J33" s="142">
        <v>7.39</v>
      </c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42">
        <v>1.665</v>
      </c>
      <c r="I34" s="142">
        <v>1.5</v>
      </c>
      <c r="J34" s="142">
        <v>1.48</v>
      </c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42">
        <v>278.204</v>
      </c>
      <c r="I35" s="142">
        <v>215</v>
      </c>
      <c r="J35" s="142">
        <v>250</v>
      </c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42">
        <v>24.974</v>
      </c>
      <c r="I36" s="142">
        <v>24.974</v>
      </c>
      <c r="J36" s="142">
        <v>16.896</v>
      </c>
      <c r="K36" s="32"/>
    </row>
    <row r="37" spans="1:11" s="42" customFormat="1" ht="11.25" customHeight="1">
      <c r="A37" s="36" t="s">
        <v>28</v>
      </c>
      <c r="B37" s="37"/>
      <c r="C37" s="38"/>
      <c r="D37" s="38"/>
      <c r="E37" s="38"/>
      <c r="F37" s="39"/>
      <c r="G37" s="40"/>
      <c r="H37" s="143">
        <v>311.24</v>
      </c>
      <c r="I37" s="144">
        <v>247.554</v>
      </c>
      <c r="J37" s="144">
        <v>275.766</v>
      </c>
      <c r="K37" s="41">
        <v>111.39630141302504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2"/>
      <c r="I38" s="142"/>
      <c r="J38" s="142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43">
        <v>0.21</v>
      </c>
      <c r="I39" s="144">
        <v>0.205</v>
      </c>
      <c r="J39" s="144">
        <v>0.265</v>
      </c>
      <c r="K39" s="41">
        <v>129.26829268292684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2"/>
      <c r="I40" s="142"/>
      <c r="J40" s="142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42">
        <v>0.12</v>
      </c>
      <c r="I41" s="142">
        <v>0.16</v>
      </c>
      <c r="J41" s="142">
        <v>0.123</v>
      </c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2"/>
      <c r="I42" s="142"/>
      <c r="J42" s="142">
        <v>0.003</v>
      </c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42">
        <v>0.012</v>
      </c>
      <c r="I43" s="142">
        <v>0.016</v>
      </c>
      <c r="J43" s="142">
        <v>0.008</v>
      </c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2"/>
      <c r="I44" s="142"/>
      <c r="J44" s="142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42">
        <v>0.03</v>
      </c>
      <c r="I45" s="142">
        <v>0.025</v>
      </c>
      <c r="J45" s="142">
        <v>0.04</v>
      </c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42"/>
      <c r="I46" s="142"/>
      <c r="J46" s="142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2"/>
      <c r="I47" s="142"/>
      <c r="J47" s="142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42"/>
      <c r="I48" s="142"/>
      <c r="J48" s="142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42">
        <v>0.046</v>
      </c>
      <c r="I49" s="142">
        <v>0.046</v>
      </c>
      <c r="J49" s="142">
        <v>0.046</v>
      </c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43">
        <v>0.20800000000000002</v>
      </c>
      <c r="I50" s="144">
        <v>0.247</v>
      </c>
      <c r="J50" s="144">
        <v>0.22000000000000003</v>
      </c>
      <c r="K50" s="41">
        <v>89.0688259109312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2"/>
      <c r="I51" s="142"/>
      <c r="J51" s="142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43">
        <v>0.02</v>
      </c>
      <c r="I52" s="144">
        <v>0.02</v>
      </c>
      <c r="J52" s="144">
        <v>0.02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2"/>
      <c r="I53" s="142"/>
      <c r="J53" s="142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42">
        <v>37.82</v>
      </c>
      <c r="I54" s="142">
        <v>40.915</v>
      </c>
      <c r="J54" s="142">
        <v>33.83</v>
      </c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42">
        <v>0.347</v>
      </c>
      <c r="I55" s="142">
        <v>0.165</v>
      </c>
      <c r="J55" s="142">
        <v>0.354</v>
      </c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42">
        <v>0.045</v>
      </c>
      <c r="I56" s="142">
        <v>0.025</v>
      </c>
      <c r="J56" s="142">
        <v>0.044</v>
      </c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2"/>
      <c r="I57" s="142"/>
      <c r="J57" s="142"/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42">
        <v>0.468</v>
      </c>
      <c r="I58" s="142">
        <v>1.25</v>
      </c>
      <c r="J58" s="142">
        <v>1.386</v>
      </c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43">
        <v>38.68000000000001</v>
      </c>
      <c r="I59" s="144">
        <v>42.355</v>
      </c>
      <c r="J59" s="144">
        <v>35.614</v>
      </c>
      <c r="K59" s="41">
        <v>84.08452366898831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2"/>
      <c r="I60" s="142"/>
      <c r="J60" s="142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42">
        <v>4.658</v>
      </c>
      <c r="I61" s="142">
        <v>5.36</v>
      </c>
      <c r="J61" s="142">
        <v>3.408</v>
      </c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42">
        <v>2.118</v>
      </c>
      <c r="I62" s="142">
        <v>2.065</v>
      </c>
      <c r="J62" s="142">
        <v>1.947</v>
      </c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42">
        <v>16.542</v>
      </c>
      <c r="I63" s="142">
        <v>11.881</v>
      </c>
      <c r="J63" s="142">
        <v>16.84</v>
      </c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43">
        <v>23.318</v>
      </c>
      <c r="I64" s="144">
        <v>19.306</v>
      </c>
      <c r="J64" s="144">
        <v>22.195</v>
      </c>
      <c r="K64" s="41">
        <v>114.96425981560137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2"/>
      <c r="I65" s="142"/>
      <c r="J65" s="142"/>
      <c r="K65" s="32"/>
    </row>
    <row r="66" spans="1:11" s="42" customFormat="1" ht="11.25" customHeight="1">
      <c r="A66" s="36" t="s">
        <v>51</v>
      </c>
      <c r="B66" s="37"/>
      <c r="C66" s="38"/>
      <c r="D66" s="38"/>
      <c r="E66" s="38"/>
      <c r="F66" s="39"/>
      <c r="G66" s="40"/>
      <c r="H66" s="143">
        <v>251.349</v>
      </c>
      <c r="I66" s="144">
        <v>226.389</v>
      </c>
      <c r="J66" s="144">
        <v>223.15</v>
      </c>
      <c r="K66" s="41">
        <v>98.56927677581507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2"/>
      <c r="I67" s="142"/>
      <c r="J67" s="142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42">
        <v>60.314</v>
      </c>
      <c r="I68" s="142">
        <v>39</v>
      </c>
      <c r="J68" s="142">
        <v>44</v>
      </c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2">
        <v>10.729</v>
      </c>
      <c r="I69" s="142">
        <v>9</v>
      </c>
      <c r="J69" s="142">
        <v>8</v>
      </c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43">
        <v>71.043</v>
      </c>
      <c r="I70" s="144">
        <v>48</v>
      </c>
      <c r="J70" s="144">
        <v>52</v>
      </c>
      <c r="K70" s="41">
        <v>108.33333333333333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2"/>
      <c r="I71" s="142"/>
      <c r="J71" s="142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42">
        <v>1.799</v>
      </c>
      <c r="I72" s="142">
        <v>2.315</v>
      </c>
      <c r="J72" s="142">
        <v>2.68</v>
      </c>
      <c r="K72" s="32"/>
    </row>
    <row r="73" spans="1:11" s="33" customFormat="1" ht="11.25" customHeight="1">
      <c r="A73" s="35" t="s">
        <v>56</v>
      </c>
      <c r="B73" s="29"/>
      <c r="C73" s="30"/>
      <c r="D73" s="30"/>
      <c r="E73" s="30"/>
      <c r="F73" s="31"/>
      <c r="G73" s="31"/>
      <c r="H73" s="142">
        <v>0.156</v>
      </c>
      <c r="I73" s="142">
        <v>0.156</v>
      </c>
      <c r="J73" s="142">
        <v>0.156</v>
      </c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42">
        <v>4.05</v>
      </c>
      <c r="I74" s="142">
        <v>1.17</v>
      </c>
      <c r="J74" s="142">
        <v>2.8</v>
      </c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42">
        <v>9.582</v>
      </c>
      <c r="I75" s="142">
        <v>9.487</v>
      </c>
      <c r="J75" s="142">
        <v>8.548</v>
      </c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42">
        <v>11.462</v>
      </c>
      <c r="I76" s="142">
        <v>11.8</v>
      </c>
      <c r="J76" s="142">
        <v>11.8</v>
      </c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42">
        <v>1.309</v>
      </c>
      <c r="I77" s="142">
        <v>1.309</v>
      </c>
      <c r="J77" s="142">
        <v>1.018</v>
      </c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42">
        <v>0.704</v>
      </c>
      <c r="I78" s="142">
        <v>0.704</v>
      </c>
      <c r="J78" s="142">
        <v>0.63</v>
      </c>
      <c r="K78" s="32"/>
    </row>
    <row r="79" spans="1:11" s="33" customFormat="1" ht="11.25" customHeight="1">
      <c r="A79" s="35" t="s">
        <v>62</v>
      </c>
      <c r="B79" s="29"/>
      <c r="C79" s="30"/>
      <c r="D79" s="30"/>
      <c r="E79" s="30"/>
      <c r="F79" s="31"/>
      <c r="G79" s="31"/>
      <c r="H79" s="142">
        <v>23.045</v>
      </c>
      <c r="I79" s="142">
        <v>24.05</v>
      </c>
      <c r="J79" s="142">
        <v>13.302</v>
      </c>
      <c r="K79" s="32"/>
    </row>
    <row r="80" spans="1:11" s="42" customFormat="1" ht="11.25" customHeight="1">
      <c r="A80" s="43" t="s">
        <v>63</v>
      </c>
      <c r="B80" s="37"/>
      <c r="C80" s="38"/>
      <c r="D80" s="38"/>
      <c r="E80" s="38"/>
      <c r="F80" s="39"/>
      <c r="G80" s="40"/>
      <c r="H80" s="143">
        <v>52.107</v>
      </c>
      <c r="I80" s="144">
        <v>50.991</v>
      </c>
      <c r="J80" s="144">
        <v>40.934</v>
      </c>
      <c r="K80" s="41">
        <v>80.27691161185307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2"/>
      <c r="I81" s="142"/>
      <c r="J81" s="142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42">
        <v>0.921</v>
      </c>
      <c r="I82" s="142">
        <v>0.921</v>
      </c>
      <c r="J82" s="142">
        <v>0.922</v>
      </c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42">
        <v>0.88</v>
      </c>
      <c r="I83" s="142">
        <v>0.88</v>
      </c>
      <c r="J83" s="142">
        <v>0.919</v>
      </c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43">
        <v>1.8010000000000002</v>
      </c>
      <c r="I84" s="144">
        <v>1.8010000000000002</v>
      </c>
      <c r="J84" s="144">
        <v>1.8410000000000002</v>
      </c>
      <c r="K84" s="41">
        <v>102.22098833981121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2"/>
      <c r="I85" s="142"/>
      <c r="J85" s="142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5"/>
      <c r="I86" s="146"/>
      <c r="J86" s="146"/>
      <c r="K86" s="50"/>
    </row>
    <row r="87" spans="1:11" s="42" customFormat="1" ht="11.25" customHeight="1">
      <c r="A87" s="51" t="s">
        <v>67</v>
      </c>
      <c r="B87" s="52"/>
      <c r="C87" s="53"/>
      <c r="D87" s="53"/>
      <c r="E87" s="53"/>
      <c r="F87" s="54"/>
      <c r="G87" s="40"/>
      <c r="H87" s="147">
        <v>1081.1569999999997</v>
      </c>
      <c r="I87" s="148">
        <v>941.3990000000001</v>
      </c>
      <c r="J87" s="148">
        <v>930.7080000000001</v>
      </c>
      <c r="K87" s="54">
        <f>IF(I87&gt;0,100*J87/I87,0)</f>
        <v>98.86434976030354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66" useFirstPageNumber="1" horizontalDpi="600" verticalDpi="600" orientation="portrait" paperSize="9" scale="72" r:id="rId1"/>
  <headerFooter alignWithMargins="0">
    <oddFooter>&amp;C&amp;P</oddFooter>
  </headerFooter>
</worksheet>
</file>

<file path=xl/worksheets/sheet62.xml><?xml version="1.0" encoding="utf-8"?>
<worksheet xmlns="http://schemas.openxmlformats.org/spreadsheetml/2006/main" xmlns:r="http://schemas.openxmlformats.org/officeDocument/2006/relationships">
  <sheetPr codeName="Hoja69"/>
  <dimension ref="A1:K625"/>
  <sheetViews>
    <sheetView view="pageBreakPreview" zoomScale="102" zoomScaleSheetLayoutView="102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6" t="s">
        <v>0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</row>
    <row r="2" spans="1:11" s="1" customFormat="1" ht="11.25" customHeight="1">
      <c r="A2" s="3" t="s">
        <v>127</v>
      </c>
      <c r="B2" s="4"/>
      <c r="C2" s="4"/>
      <c r="D2" s="4"/>
      <c r="E2" s="5"/>
      <c r="F2" s="4"/>
      <c r="G2" s="4"/>
      <c r="H2" s="4"/>
      <c r="I2" s="6"/>
      <c r="J2" s="187" t="s">
        <v>69</v>
      </c>
      <c r="K2" s="187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8" t="s">
        <v>2</v>
      </c>
      <c r="D4" s="189"/>
      <c r="E4" s="189"/>
      <c r="F4" s="190"/>
      <c r="G4" s="9"/>
      <c r="H4" s="191" t="s">
        <v>3</v>
      </c>
      <c r="I4" s="192"/>
      <c r="J4" s="192"/>
      <c r="K4" s="193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2017</v>
      </c>
      <c r="D6" s="16">
        <f>E6-1</f>
        <v>2018</v>
      </c>
      <c r="E6" s="16">
        <v>2019</v>
      </c>
      <c r="F6" s="17">
        <f>E6</f>
        <v>2019</v>
      </c>
      <c r="G6" s="18"/>
      <c r="H6" s="15">
        <f>J6-2</f>
        <v>2017</v>
      </c>
      <c r="I6" s="16">
        <f>J6-1</f>
        <v>2018</v>
      </c>
      <c r="J6" s="16">
        <v>2019</v>
      </c>
      <c r="K6" s="17">
        <f>J6</f>
        <v>2019</v>
      </c>
    </row>
    <row r="7" spans="1:11" s="10" customFormat="1" ht="11.25" customHeight="1" thickBot="1">
      <c r="A7" s="19"/>
      <c r="B7" s="8"/>
      <c r="C7" s="20"/>
      <c r="D7" s="21"/>
      <c r="E7" s="21"/>
      <c r="F7" s="22" t="str">
        <f>CONCATENATE(D6,"=100")</f>
        <v>2018=100</v>
      </c>
      <c r="G7" s="23"/>
      <c r="H7" s="20" t="s">
        <v>309</v>
      </c>
      <c r="I7" s="21" t="s">
        <v>6</v>
      </c>
      <c r="J7" s="21">
        <v>6</v>
      </c>
      <c r="K7" s="22" t="str">
        <f>CONCATENATE(I6,"=100")</f>
        <v>2018=100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2">
        <v>5.388</v>
      </c>
      <c r="I9" s="142">
        <v>3.575</v>
      </c>
      <c r="J9" s="142">
        <v>3.5</v>
      </c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2">
        <v>0.627</v>
      </c>
      <c r="I10" s="142">
        <v>0.688</v>
      </c>
      <c r="J10" s="142">
        <v>0.7</v>
      </c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2">
        <v>1.83</v>
      </c>
      <c r="I11" s="142">
        <v>2.046</v>
      </c>
      <c r="J11" s="142">
        <v>1.85</v>
      </c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2">
        <v>1.003</v>
      </c>
      <c r="I12" s="142">
        <v>1.11</v>
      </c>
      <c r="J12" s="142">
        <v>1.19</v>
      </c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43">
        <v>8.847999999999999</v>
      </c>
      <c r="I13" s="144">
        <v>7.419</v>
      </c>
      <c r="J13" s="144">
        <v>7.24</v>
      </c>
      <c r="K13" s="41">
        <v>97.58727591319585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2"/>
      <c r="I14" s="142"/>
      <c r="J14" s="142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3">
        <v>0.243</v>
      </c>
      <c r="I15" s="144"/>
      <c r="J15" s="144">
        <v>0.205</v>
      </c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2"/>
      <c r="I16" s="142"/>
      <c r="J16" s="142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43"/>
      <c r="I17" s="144"/>
      <c r="J17" s="144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2"/>
      <c r="I18" s="142"/>
      <c r="J18" s="142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42">
        <v>0.136</v>
      </c>
      <c r="I19" s="142"/>
      <c r="J19" s="142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2">
        <v>0.069</v>
      </c>
      <c r="I20" s="142"/>
      <c r="J20" s="142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2">
        <v>0.051</v>
      </c>
      <c r="I21" s="142"/>
      <c r="J21" s="142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43">
        <v>0.256</v>
      </c>
      <c r="I22" s="144"/>
      <c r="J22" s="144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2"/>
      <c r="I23" s="142"/>
      <c r="J23" s="142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43">
        <v>0.94</v>
      </c>
      <c r="I24" s="144">
        <v>0.752</v>
      </c>
      <c r="J24" s="144">
        <v>0.711</v>
      </c>
      <c r="K24" s="41">
        <v>94.54787234042553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2"/>
      <c r="I25" s="142"/>
      <c r="J25" s="142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43">
        <v>1.711</v>
      </c>
      <c r="I26" s="144">
        <v>1.5</v>
      </c>
      <c r="J26" s="144">
        <v>1.6</v>
      </c>
      <c r="K26" s="41">
        <v>106.66666666666667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2"/>
      <c r="I27" s="142"/>
      <c r="J27" s="142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42">
        <v>1.449</v>
      </c>
      <c r="I28" s="142">
        <v>2.539</v>
      </c>
      <c r="J28" s="142">
        <v>2.38</v>
      </c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2">
        <v>0.772</v>
      </c>
      <c r="I29" s="142">
        <v>0.69</v>
      </c>
      <c r="J29" s="142">
        <v>0.193</v>
      </c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42">
        <v>8.155</v>
      </c>
      <c r="I30" s="142">
        <v>10.097</v>
      </c>
      <c r="J30" s="142">
        <v>7.998</v>
      </c>
      <c r="K30" s="32"/>
    </row>
    <row r="31" spans="1:11" s="42" customFormat="1" ht="11.25" customHeight="1">
      <c r="A31" s="43" t="s">
        <v>23</v>
      </c>
      <c r="B31" s="37"/>
      <c r="C31" s="38"/>
      <c r="D31" s="38"/>
      <c r="E31" s="38"/>
      <c r="F31" s="39"/>
      <c r="G31" s="40"/>
      <c r="H31" s="143">
        <v>10.376</v>
      </c>
      <c r="I31" s="144">
        <v>13.326</v>
      </c>
      <c r="J31" s="144">
        <v>10.571</v>
      </c>
      <c r="K31" s="41">
        <v>79.32612937115412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2"/>
      <c r="I32" s="142"/>
      <c r="J32" s="142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42">
        <v>0.792</v>
      </c>
      <c r="I33" s="142">
        <v>0.78</v>
      </c>
      <c r="J33" s="142">
        <v>0.75</v>
      </c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42">
        <v>0.056</v>
      </c>
      <c r="I34" s="142">
        <v>0.06</v>
      </c>
      <c r="J34" s="142">
        <v>0.055</v>
      </c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42">
        <v>2.501</v>
      </c>
      <c r="I35" s="142">
        <v>2.25</v>
      </c>
      <c r="J35" s="142">
        <v>2.5</v>
      </c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42">
        <v>0.743</v>
      </c>
      <c r="I36" s="142">
        <v>0.743</v>
      </c>
      <c r="J36" s="142">
        <v>0.774</v>
      </c>
      <c r="K36" s="32"/>
    </row>
    <row r="37" spans="1:11" s="42" customFormat="1" ht="11.25" customHeight="1">
      <c r="A37" s="36" t="s">
        <v>28</v>
      </c>
      <c r="B37" s="37"/>
      <c r="C37" s="38"/>
      <c r="D37" s="38"/>
      <c r="E37" s="38"/>
      <c r="F37" s="39"/>
      <c r="G37" s="40"/>
      <c r="H37" s="143">
        <v>4.0920000000000005</v>
      </c>
      <c r="I37" s="144">
        <v>3.8329999999999997</v>
      </c>
      <c r="J37" s="144">
        <v>4.079000000000001</v>
      </c>
      <c r="K37" s="41">
        <v>106.41794938690325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2"/>
      <c r="I38" s="142"/>
      <c r="J38" s="142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43">
        <v>0.246</v>
      </c>
      <c r="I39" s="144">
        <v>0.19</v>
      </c>
      <c r="J39" s="144">
        <v>0.13</v>
      </c>
      <c r="K39" s="41">
        <v>68.42105263157895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2"/>
      <c r="I40" s="142"/>
      <c r="J40" s="142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42">
        <v>0.05</v>
      </c>
      <c r="I41" s="142">
        <v>0.016</v>
      </c>
      <c r="J41" s="142">
        <v>0.018</v>
      </c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2">
        <v>0.1</v>
      </c>
      <c r="I42" s="142">
        <v>0.14</v>
      </c>
      <c r="J42" s="142">
        <v>0.035</v>
      </c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42">
        <v>0.08</v>
      </c>
      <c r="I43" s="142">
        <v>0.163</v>
      </c>
      <c r="J43" s="142">
        <v>0.033</v>
      </c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2">
        <v>0.006</v>
      </c>
      <c r="I44" s="142">
        <v>0.006</v>
      </c>
      <c r="J44" s="142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42">
        <v>0.05</v>
      </c>
      <c r="I45" s="142">
        <v>0.045</v>
      </c>
      <c r="J45" s="142">
        <v>0.05</v>
      </c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42">
        <v>0.04</v>
      </c>
      <c r="I46" s="142">
        <v>0.08</v>
      </c>
      <c r="J46" s="142">
        <v>0.045</v>
      </c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2"/>
      <c r="I47" s="142"/>
      <c r="J47" s="142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42"/>
      <c r="I48" s="142"/>
      <c r="J48" s="142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42">
        <v>0.048</v>
      </c>
      <c r="I49" s="142">
        <v>0.048</v>
      </c>
      <c r="J49" s="142">
        <v>0.048</v>
      </c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43">
        <v>0.374</v>
      </c>
      <c r="I50" s="144">
        <v>0.49800000000000005</v>
      </c>
      <c r="J50" s="144">
        <v>0.22899999999999998</v>
      </c>
      <c r="K50" s="41">
        <v>45.98393574297188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2"/>
      <c r="I51" s="142"/>
      <c r="J51" s="142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43">
        <v>0.436</v>
      </c>
      <c r="I52" s="144">
        <v>0.436</v>
      </c>
      <c r="J52" s="144">
        <v>0.436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2"/>
      <c r="I53" s="142"/>
      <c r="J53" s="142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42">
        <v>1.296</v>
      </c>
      <c r="I54" s="142">
        <v>1.445</v>
      </c>
      <c r="J54" s="142">
        <v>1.04</v>
      </c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42">
        <v>0.176</v>
      </c>
      <c r="I55" s="142">
        <v>0.23</v>
      </c>
      <c r="J55" s="142">
        <v>0.23</v>
      </c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42">
        <v>0.926</v>
      </c>
      <c r="I56" s="142">
        <v>1.262</v>
      </c>
      <c r="J56" s="142">
        <v>0.9</v>
      </c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2">
        <v>0.01</v>
      </c>
      <c r="I57" s="142">
        <v>0.005</v>
      </c>
      <c r="J57" s="142"/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42">
        <v>0.622</v>
      </c>
      <c r="I58" s="142">
        <v>0.699</v>
      </c>
      <c r="J58" s="142">
        <v>1.391</v>
      </c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43">
        <v>3.03</v>
      </c>
      <c r="I59" s="144">
        <v>3.641</v>
      </c>
      <c r="J59" s="144">
        <v>3.561</v>
      </c>
      <c r="K59" s="41">
        <v>97.80280142817908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2"/>
      <c r="I60" s="142"/>
      <c r="J60" s="142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42">
        <v>3.958</v>
      </c>
      <c r="I61" s="142">
        <v>3.468</v>
      </c>
      <c r="J61" s="142">
        <v>1.738</v>
      </c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42">
        <v>0.689</v>
      </c>
      <c r="I62" s="142">
        <v>0.625</v>
      </c>
      <c r="J62" s="142">
        <v>0.654</v>
      </c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42">
        <v>9.688</v>
      </c>
      <c r="I63" s="142">
        <v>8.385</v>
      </c>
      <c r="J63" s="142">
        <v>5.742</v>
      </c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43">
        <v>14.335</v>
      </c>
      <c r="I64" s="144">
        <v>12.478</v>
      </c>
      <c r="J64" s="144">
        <v>8.134</v>
      </c>
      <c r="K64" s="41">
        <v>65.18672864241066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2"/>
      <c r="I65" s="142"/>
      <c r="J65" s="142"/>
      <c r="K65" s="32"/>
    </row>
    <row r="66" spans="1:11" s="42" customFormat="1" ht="11.25" customHeight="1">
      <c r="A66" s="36" t="s">
        <v>51</v>
      </c>
      <c r="B66" s="37"/>
      <c r="C66" s="38"/>
      <c r="D66" s="38"/>
      <c r="E66" s="38"/>
      <c r="F66" s="39"/>
      <c r="G66" s="40"/>
      <c r="H66" s="143">
        <v>16.492</v>
      </c>
      <c r="I66" s="144">
        <v>11.533</v>
      </c>
      <c r="J66" s="144">
        <v>14.036</v>
      </c>
      <c r="K66" s="41">
        <v>121.70293939131189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2"/>
      <c r="I67" s="142"/>
      <c r="J67" s="142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42">
        <v>65.1</v>
      </c>
      <c r="I68" s="142">
        <v>59</v>
      </c>
      <c r="J68" s="142">
        <v>76</v>
      </c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2">
        <v>13.05</v>
      </c>
      <c r="I69" s="142">
        <v>11.5</v>
      </c>
      <c r="J69" s="142">
        <v>16</v>
      </c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43">
        <v>78.14999999999999</v>
      </c>
      <c r="I70" s="144">
        <v>70.5</v>
      </c>
      <c r="J70" s="144">
        <v>92</v>
      </c>
      <c r="K70" s="41">
        <v>130.4964539007092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2"/>
      <c r="I71" s="142"/>
      <c r="J71" s="142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42">
        <v>0.368</v>
      </c>
      <c r="I72" s="142">
        <v>0.428</v>
      </c>
      <c r="J72" s="142">
        <v>0.486</v>
      </c>
      <c r="K72" s="32"/>
    </row>
    <row r="73" spans="1:11" s="33" customFormat="1" ht="11.25" customHeight="1">
      <c r="A73" s="35" t="s">
        <v>56</v>
      </c>
      <c r="B73" s="29"/>
      <c r="C73" s="30"/>
      <c r="D73" s="30"/>
      <c r="E73" s="30"/>
      <c r="F73" s="31"/>
      <c r="G73" s="31"/>
      <c r="H73" s="142">
        <v>0.009</v>
      </c>
      <c r="I73" s="142">
        <v>0.009</v>
      </c>
      <c r="J73" s="142">
        <v>0.009</v>
      </c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42">
        <v>6.525</v>
      </c>
      <c r="I74" s="142">
        <v>2.063</v>
      </c>
      <c r="J74" s="142">
        <v>3.2</v>
      </c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42">
        <v>1.132</v>
      </c>
      <c r="I75" s="142">
        <v>0.978</v>
      </c>
      <c r="J75" s="142">
        <v>0.884</v>
      </c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42">
        <v>5.712</v>
      </c>
      <c r="I76" s="142">
        <v>5.68</v>
      </c>
      <c r="J76" s="142">
        <v>5.68</v>
      </c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42">
        <v>0.893</v>
      </c>
      <c r="I77" s="142">
        <v>0.893</v>
      </c>
      <c r="J77" s="142">
        <v>0.854</v>
      </c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42">
        <v>0.305</v>
      </c>
      <c r="I78" s="142">
        <v>0.305</v>
      </c>
      <c r="J78" s="142">
        <v>0.28</v>
      </c>
      <c r="K78" s="32"/>
    </row>
    <row r="79" spans="1:11" s="33" customFormat="1" ht="11.25" customHeight="1">
      <c r="A79" s="35" t="s">
        <v>62</v>
      </c>
      <c r="B79" s="29"/>
      <c r="C79" s="30"/>
      <c r="D79" s="30"/>
      <c r="E79" s="30"/>
      <c r="F79" s="31"/>
      <c r="G79" s="31"/>
      <c r="H79" s="142">
        <v>15.719</v>
      </c>
      <c r="I79" s="142">
        <v>9.12</v>
      </c>
      <c r="J79" s="142">
        <v>10.995</v>
      </c>
      <c r="K79" s="32"/>
    </row>
    <row r="80" spans="1:11" s="42" customFormat="1" ht="11.25" customHeight="1">
      <c r="A80" s="43" t="s">
        <v>63</v>
      </c>
      <c r="B80" s="37"/>
      <c r="C80" s="38"/>
      <c r="D80" s="38"/>
      <c r="E80" s="38"/>
      <c r="F80" s="39"/>
      <c r="G80" s="40"/>
      <c r="H80" s="143">
        <v>30.663</v>
      </c>
      <c r="I80" s="144">
        <v>19.476</v>
      </c>
      <c r="J80" s="144">
        <v>22.387999999999998</v>
      </c>
      <c r="K80" s="41">
        <v>114.95173546929553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2"/>
      <c r="I81" s="142"/>
      <c r="J81" s="142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42">
        <v>1.575</v>
      </c>
      <c r="I82" s="142">
        <v>1.575</v>
      </c>
      <c r="J82" s="142">
        <v>1.575</v>
      </c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42">
        <v>0.558</v>
      </c>
      <c r="I83" s="142">
        <v>0.56</v>
      </c>
      <c r="J83" s="142">
        <v>0.6</v>
      </c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43">
        <v>2.133</v>
      </c>
      <c r="I84" s="144">
        <v>2.135</v>
      </c>
      <c r="J84" s="144">
        <v>2.175</v>
      </c>
      <c r="K84" s="41">
        <v>101.8735362997658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2"/>
      <c r="I85" s="142"/>
      <c r="J85" s="142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5"/>
      <c r="I86" s="146"/>
      <c r="J86" s="146"/>
      <c r="K86" s="50"/>
    </row>
    <row r="87" spans="1:11" s="42" customFormat="1" ht="11.25" customHeight="1">
      <c r="A87" s="51" t="s">
        <v>67</v>
      </c>
      <c r="B87" s="52"/>
      <c r="C87" s="53"/>
      <c r="D87" s="53"/>
      <c r="E87" s="53"/>
      <c r="F87" s="54"/>
      <c r="G87" s="40"/>
      <c r="H87" s="147">
        <v>172.32500000000002</v>
      </c>
      <c r="I87" s="148">
        <v>147.71699999999998</v>
      </c>
      <c r="J87" s="148">
        <v>167.49500000000003</v>
      </c>
      <c r="K87" s="54">
        <f>IF(I87&gt;0,100*J87/I87,0)</f>
        <v>113.38911567388998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67" useFirstPageNumber="1" horizontalDpi="600" verticalDpi="600" orientation="portrait" paperSize="9" scale="72" r:id="rId1"/>
  <headerFooter alignWithMargins="0">
    <oddFooter>&amp;C&amp;P</oddFooter>
  </headerFooter>
</worksheet>
</file>

<file path=xl/worksheets/sheet63.xml><?xml version="1.0" encoding="utf-8"?>
<worksheet xmlns="http://schemas.openxmlformats.org/spreadsheetml/2006/main" xmlns:r="http://schemas.openxmlformats.org/officeDocument/2006/relationships">
  <sheetPr codeName="Hoja70"/>
  <dimension ref="A1:K625"/>
  <sheetViews>
    <sheetView view="pageBreakPreview" zoomScale="98" zoomScaleSheetLayoutView="98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6" t="s">
        <v>0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</row>
    <row r="2" spans="1:11" s="1" customFormat="1" ht="11.25" customHeight="1">
      <c r="A2" s="3" t="s">
        <v>128</v>
      </c>
      <c r="B2" s="4"/>
      <c r="C2" s="4"/>
      <c r="D2" s="4"/>
      <c r="E2" s="5"/>
      <c r="F2" s="4"/>
      <c r="G2" s="4"/>
      <c r="H2" s="4"/>
      <c r="I2" s="6"/>
      <c r="J2" s="187" t="s">
        <v>69</v>
      </c>
      <c r="K2" s="187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8" t="s">
        <v>2</v>
      </c>
      <c r="D4" s="189"/>
      <c r="E4" s="189"/>
      <c r="F4" s="190"/>
      <c r="G4" s="9"/>
      <c r="H4" s="191" t="s">
        <v>3</v>
      </c>
      <c r="I4" s="192"/>
      <c r="J4" s="192"/>
      <c r="K4" s="193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2017</v>
      </c>
      <c r="D6" s="16">
        <f>E6-1</f>
        <v>2018</v>
      </c>
      <c r="E6" s="16">
        <v>2019</v>
      </c>
      <c r="F6" s="17">
        <f>E6</f>
        <v>2019</v>
      </c>
      <c r="G6" s="18"/>
      <c r="H6" s="15">
        <f>J6-2</f>
        <v>2017</v>
      </c>
      <c r="I6" s="16">
        <f>J6-1</f>
        <v>2018</v>
      </c>
      <c r="J6" s="16">
        <v>2019</v>
      </c>
      <c r="K6" s="17">
        <f>J6</f>
        <v>2019</v>
      </c>
    </row>
    <row r="7" spans="1:11" s="10" customFormat="1" ht="11.25" customHeight="1" thickBot="1">
      <c r="A7" s="19"/>
      <c r="B7" s="8"/>
      <c r="C7" s="20"/>
      <c r="D7" s="21"/>
      <c r="E7" s="21"/>
      <c r="F7" s="22" t="str">
        <f>CONCATENATE(D6,"=100")</f>
        <v>2018=100</v>
      </c>
      <c r="G7" s="23"/>
      <c r="H7" s="20" t="s">
        <v>309</v>
      </c>
      <c r="I7" s="21" t="s">
        <v>6</v>
      </c>
      <c r="J7" s="21">
        <v>6</v>
      </c>
      <c r="K7" s="22" t="str">
        <f>CONCATENATE(I6,"=100")</f>
        <v>2018=100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2">
        <v>1.685</v>
      </c>
      <c r="I9" s="142">
        <v>1.823</v>
      </c>
      <c r="J9" s="142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2">
        <v>0.357</v>
      </c>
      <c r="I10" s="142">
        <v>0.39</v>
      </c>
      <c r="J10" s="142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2">
        <v>0.704</v>
      </c>
      <c r="I11" s="142">
        <v>0.403</v>
      </c>
      <c r="J11" s="142">
        <v>0.4</v>
      </c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2">
        <v>0.393</v>
      </c>
      <c r="I12" s="142">
        <v>0.411</v>
      </c>
      <c r="J12" s="142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43">
        <v>3.1389999999999993</v>
      </c>
      <c r="I13" s="144">
        <v>3.027</v>
      </c>
      <c r="J13" s="144">
        <v>0.4</v>
      </c>
      <c r="K13" s="41">
        <v>13.214403700033035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2"/>
      <c r="I14" s="142"/>
      <c r="J14" s="142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3">
        <v>0.03</v>
      </c>
      <c r="I15" s="144">
        <v>0.025</v>
      </c>
      <c r="J15" s="144">
        <v>0.03</v>
      </c>
      <c r="K15" s="41">
        <v>120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2"/>
      <c r="I16" s="142"/>
      <c r="J16" s="142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43"/>
      <c r="I17" s="144"/>
      <c r="J17" s="144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2"/>
      <c r="I18" s="142"/>
      <c r="J18" s="142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42">
        <v>0.039</v>
      </c>
      <c r="I19" s="142"/>
      <c r="J19" s="142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2">
        <v>0.055</v>
      </c>
      <c r="I20" s="142"/>
      <c r="J20" s="142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2">
        <v>0.1</v>
      </c>
      <c r="I21" s="142"/>
      <c r="J21" s="142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43">
        <v>0.194</v>
      </c>
      <c r="I22" s="144"/>
      <c r="J22" s="144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2"/>
      <c r="I23" s="142"/>
      <c r="J23" s="142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43">
        <v>0.039</v>
      </c>
      <c r="I24" s="144"/>
      <c r="J24" s="144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2"/>
      <c r="I25" s="142"/>
      <c r="J25" s="142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43">
        <v>0.063</v>
      </c>
      <c r="I26" s="144">
        <v>0.065</v>
      </c>
      <c r="J26" s="144">
        <v>0.06</v>
      </c>
      <c r="K26" s="41">
        <v>92.3076923076923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2"/>
      <c r="I27" s="142"/>
      <c r="J27" s="142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42">
        <v>0.449</v>
      </c>
      <c r="I28" s="142">
        <v>0.96</v>
      </c>
      <c r="J28" s="142">
        <v>0.9</v>
      </c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2">
        <v>0.026</v>
      </c>
      <c r="I29" s="142"/>
      <c r="J29" s="142"/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42">
        <v>0.068</v>
      </c>
      <c r="I30" s="142">
        <v>0.216</v>
      </c>
      <c r="J30" s="142">
        <v>0.184</v>
      </c>
      <c r="K30" s="32"/>
    </row>
    <row r="31" spans="1:11" s="42" customFormat="1" ht="11.25" customHeight="1">
      <c r="A31" s="43" t="s">
        <v>23</v>
      </c>
      <c r="B31" s="37"/>
      <c r="C31" s="38"/>
      <c r="D31" s="38"/>
      <c r="E31" s="38"/>
      <c r="F31" s="39"/>
      <c r="G31" s="40"/>
      <c r="H31" s="143">
        <v>0.543</v>
      </c>
      <c r="I31" s="144">
        <v>1.176</v>
      </c>
      <c r="J31" s="144">
        <v>1.084</v>
      </c>
      <c r="K31" s="41">
        <v>92.17687074829934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2"/>
      <c r="I32" s="142"/>
      <c r="J32" s="142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42">
        <v>0.225</v>
      </c>
      <c r="I33" s="142">
        <v>0.165</v>
      </c>
      <c r="J33" s="142">
        <v>0.15</v>
      </c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42">
        <v>0.037</v>
      </c>
      <c r="I34" s="142">
        <v>0.035</v>
      </c>
      <c r="J34" s="142">
        <v>0.04</v>
      </c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42">
        <v>3.797</v>
      </c>
      <c r="I35" s="142">
        <v>3.7</v>
      </c>
      <c r="J35" s="142">
        <v>3.9</v>
      </c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42">
        <v>0.462</v>
      </c>
      <c r="I36" s="142">
        <v>0.462</v>
      </c>
      <c r="J36" s="142">
        <v>0.462</v>
      </c>
      <c r="K36" s="32"/>
    </row>
    <row r="37" spans="1:11" s="42" customFormat="1" ht="11.25" customHeight="1">
      <c r="A37" s="36" t="s">
        <v>28</v>
      </c>
      <c r="B37" s="37"/>
      <c r="C37" s="38"/>
      <c r="D37" s="38"/>
      <c r="E37" s="38"/>
      <c r="F37" s="39"/>
      <c r="G37" s="40"/>
      <c r="H37" s="143">
        <v>4.521</v>
      </c>
      <c r="I37" s="144">
        <v>4.362</v>
      </c>
      <c r="J37" s="144">
        <v>4.552</v>
      </c>
      <c r="K37" s="41">
        <v>104.35580009170104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2"/>
      <c r="I38" s="142"/>
      <c r="J38" s="142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43">
        <v>0.293</v>
      </c>
      <c r="I39" s="144">
        <v>0.15</v>
      </c>
      <c r="J39" s="144">
        <v>0.25</v>
      </c>
      <c r="K39" s="41">
        <v>166.66666666666669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2"/>
      <c r="I40" s="142"/>
      <c r="J40" s="142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42">
        <v>1.2</v>
      </c>
      <c r="I41" s="142">
        <v>1.7</v>
      </c>
      <c r="J41" s="142">
        <v>1.856</v>
      </c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2"/>
      <c r="I42" s="142"/>
      <c r="J42" s="142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42">
        <v>0.003</v>
      </c>
      <c r="I43" s="142"/>
      <c r="J43" s="142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2"/>
      <c r="I44" s="142"/>
      <c r="J44" s="142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42"/>
      <c r="I45" s="142"/>
      <c r="J45" s="142"/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42">
        <v>0.029</v>
      </c>
      <c r="I46" s="142">
        <v>0.03</v>
      </c>
      <c r="J46" s="142">
        <v>0.028</v>
      </c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2"/>
      <c r="I47" s="142"/>
      <c r="J47" s="142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42"/>
      <c r="I48" s="142"/>
      <c r="J48" s="142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42">
        <v>0.01</v>
      </c>
      <c r="I49" s="142">
        <v>0.01</v>
      </c>
      <c r="J49" s="142">
        <v>0.01</v>
      </c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43">
        <v>1.2419999999999998</v>
      </c>
      <c r="I50" s="144">
        <v>1.74</v>
      </c>
      <c r="J50" s="144">
        <v>1.8940000000000001</v>
      </c>
      <c r="K50" s="41">
        <v>108.85057471264368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2"/>
      <c r="I51" s="142"/>
      <c r="J51" s="142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43">
        <v>0.043</v>
      </c>
      <c r="I52" s="144">
        <v>0.043</v>
      </c>
      <c r="J52" s="144">
        <v>0.043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2"/>
      <c r="I53" s="142"/>
      <c r="J53" s="142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42"/>
      <c r="I54" s="142"/>
      <c r="J54" s="142"/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42">
        <v>0.039</v>
      </c>
      <c r="I55" s="142"/>
      <c r="J55" s="142"/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42"/>
      <c r="I56" s="142"/>
      <c r="J56" s="142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2"/>
      <c r="I57" s="142"/>
      <c r="J57" s="142"/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42">
        <v>1.162</v>
      </c>
      <c r="I58" s="142">
        <v>3.761</v>
      </c>
      <c r="J58" s="142">
        <v>2.693</v>
      </c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43">
        <v>1.2009999999999998</v>
      </c>
      <c r="I59" s="144">
        <v>3.761</v>
      </c>
      <c r="J59" s="144">
        <v>2.693</v>
      </c>
      <c r="K59" s="41">
        <v>71.60329699547992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2"/>
      <c r="I60" s="142"/>
      <c r="J60" s="142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42">
        <v>2.651</v>
      </c>
      <c r="I61" s="142">
        <v>2.679</v>
      </c>
      <c r="J61" s="142">
        <v>2.165</v>
      </c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42">
        <v>0.009</v>
      </c>
      <c r="I62" s="142">
        <v>0.009</v>
      </c>
      <c r="J62" s="142">
        <v>0.01</v>
      </c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42">
        <v>0.495</v>
      </c>
      <c r="I63" s="142"/>
      <c r="J63" s="142"/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43">
        <v>3.155</v>
      </c>
      <c r="I64" s="144">
        <v>2.6879999999999997</v>
      </c>
      <c r="J64" s="144">
        <v>2.175</v>
      </c>
      <c r="K64" s="41">
        <v>80.91517857142857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2"/>
      <c r="I65" s="142"/>
      <c r="J65" s="142"/>
      <c r="K65" s="32"/>
    </row>
    <row r="66" spans="1:11" s="42" customFormat="1" ht="11.25" customHeight="1">
      <c r="A66" s="36" t="s">
        <v>51</v>
      </c>
      <c r="B66" s="37"/>
      <c r="C66" s="38"/>
      <c r="D66" s="38"/>
      <c r="E66" s="38"/>
      <c r="F66" s="39"/>
      <c r="G66" s="40"/>
      <c r="H66" s="143">
        <v>0.537</v>
      </c>
      <c r="I66" s="144">
        <v>0.97</v>
      </c>
      <c r="J66" s="144">
        <v>0.675</v>
      </c>
      <c r="K66" s="41">
        <v>69.58762886597938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2"/>
      <c r="I67" s="142"/>
      <c r="J67" s="142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42">
        <v>11.321</v>
      </c>
      <c r="I68" s="142">
        <v>14</v>
      </c>
      <c r="J68" s="142">
        <v>12.5</v>
      </c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2">
        <v>7.434</v>
      </c>
      <c r="I69" s="142">
        <v>11</v>
      </c>
      <c r="J69" s="142">
        <v>9.5</v>
      </c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43">
        <v>18.755</v>
      </c>
      <c r="I70" s="144">
        <v>25</v>
      </c>
      <c r="J70" s="144">
        <v>22</v>
      </c>
      <c r="K70" s="41">
        <v>88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2"/>
      <c r="I71" s="142"/>
      <c r="J71" s="142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42">
        <v>0.017</v>
      </c>
      <c r="I72" s="142">
        <v>0.014</v>
      </c>
      <c r="J72" s="142">
        <v>0.013</v>
      </c>
      <c r="K72" s="32"/>
    </row>
    <row r="73" spans="1:11" s="33" customFormat="1" ht="11.25" customHeight="1">
      <c r="A73" s="35" t="s">
        <v>56</v>
      </c>
      <c r="B73" s="29"/>
      <c r="C73" s="30"/>
      <c r="D73" s="30"/>
      <c r="E73" s="30"/>
      <c r="F73" s="31"/>
      <c r="G73" s="31"/>
      <c r="H73" s="142">
        <v>0.034</v>
      </c>
      <c r="I73" s="142">
        <v>0.034</v>
      </c>
      <c r="J73" s="142">
        <v>0.034</v>
      </c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42">
        <v>0.081</v>
      </c>
      <c r="I74" s="142">
        <v>0.195</v>
      </c>
      <c r="J74" s="142">
        <v>0.04</v>
      </c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42">
        <v>1.491</v>
      </c>
      <c r="I75" s="142">
        <v>1.34</v>
      </c>
      <c r="J75" s="142">
        <v>1.451</v>
      </c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42">
        <v>0.104</v>
      </c>
      <c r="I76" s="142">
        <v>0.11</v>
      </c>
      <c r="J76" s="142">
        <v>0.11</v>
      </c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42">
        <v>0.05</v>
      </c>
      <c r="I77" s="142">
        <v>0.05</v>
      </c>
      <c r="J77" s="142">
        <v>0.044</v>
      </c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42">
        <v>0.262</v>
      </c>
      <c r="I78" s="142">
        <v>0.262</v>
      </c>
      <c r="J78" s="142">
        <v>0.26</v>
      </c>
      <c r="K78" s="32"/>
    </row>
    <row r="79" spans="1:11" s="33" customFormat="1" ht="11.25" customHeight="1">
      <c r="A79" s="35" t="s">
        <v>62</v>
      </c>
      <c r="B79" s="29"/>
      <c r="C79" s="30"/>
      <c r="D79" s="30"/>
      <c r="E79" s="30"/>
      <c r="F79" s="31"/>
      <c r="G79" s="31"/>
      <c r="H79" s="142">
        <v>0.063</v>
      </c>
      <c r="I79" s="142">
        <v>0.14</v>
      </c>
      <c r="J79" s="142">
        <v>0.032</v>
      </c>
      <c r="K79" s="32"/>
    </row>
    <row r="80" spans="1:11" s="42" customFormat="1" ht="11.25" customHeight="1">
      <c r="A80" s="43" t="s">
        <v>63</v>
      </c>
      <c r="B80" s="37"/>
      <c r="C80" s="38"/>
      <c r="D80" s="38"/>
      <c r="E80" s="38"/>
      <c r="F80" s="39"/>
      <c r="G80" s="40"/>
      <c r="H80" s="143">
        <v>2.1020000000000008</v>
      </c>
      <c r="I80" s="144">
        <v>2.1450000000000005</v>
      </c>
      <c r="J80" s="144">
        <v>1.9840000000000002</v>
      </c>
      <c r="K80" s="41">
        <v>92.49417249417249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2"/>
      <c r="I81" s="142"/>
      <c r="J81" s="142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42">
        <v>0.27</v>
      </c>
      <c r="I82" s="142">
        <v>0.27</v>
      </c>
      <c r="J82" s="142">
        <v>0.27</v>
      </c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42">
        <v>0.253</v>
      </c>
      <c r="I83" s="142">
        <v>0.25</v>
      </c>
      <c r="J83" s="142">
        <v>0.26</v>
      </c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43">
        <v>0.523</v>
      </c>
      <c r="I84" s="144">
        <v>0.52</v>
      </c>
      <c r="J84" s="144">
        <v>0.53</v>
      </c>
      <c r="K84" s="41">
        <v>101.92307692307692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2"/>
      <c r="I85" s="142"/>
      <c r="J85" s="142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5"/>
      <c r="I86" s="146"/>
      <c r="J86" s="146"/>
      <c r="K86" s="50"/>
    </row>
    <row r="87" spans="1:11" s="42" customFormat="1" ht="11.25" customHeight="1">
      <c r="A87" s="51" t="s">
        <v>67</v>
      </c>
      <c r="B87" s="52"/>
      <c r="C87" s="53"/>
      <c r="D87" s="53"/>
      <c r="E87" s="53"/>
      <c r="F87" s="54"/>
      <c r="G87" s="40"/>
      <c r="H87" s="147">
        <v>36.38</v>
      </c>
      <c r="I87" s="148">
        <v>45.672000000000004</v>
      </c>
      <c r="J87" s="148">
        <v>38.37</v>
      </c>
      <c r="K87" s="54">
        <f>IF(I87&gt;0,100*J87/I87,0)</f>
        <v>84.01208617971622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68" useFirstPageNumber="1" horizontalDpi="600" verticalDpi="600" orientation="portrait" paperSize="9" scale="72" r:id="rId1"/>
  <headerFooter alignWithMargins="0">
    <oddFooter>&amp;C&amp;P</oddFooter>
  </headerFooter>
</worksheet>
</file>

<file path=xl/worksheets/sheet64.xml><?xml version="1.0" encoding="utf-8"?>
<worksheet xmlns="http://schemas.openxmlformats.org/spreadsheetml/2006/main" xmlns:r="http://schemas.openxmlformats.org/officeDocument/2006/relationships">
  <sheetPr codeName="Hoja71"/>
  <dimension ref="A1:K625"/>
  <sheetViews>
    <sheetView view="pageBreakPreview" zoomScale="89" zoomScaleSheetLayoutView="89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6" t="s">
        <v>0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</row>
    <row r="2" spans="1:11" s="1" customFormat="1" ht="11.25" customHeight="1">
      <c r="A2" s="3" t="s">
        <v>129</v>
      </c>
      <c r="B2" s="4"/>
      <c r="C2" s="4"/>
      <c r="D2" s="4"/>
      <c r="E2" s="5"/>
      <c r="F2" s="4"/>
      <c r="G2" s="4"/>
      <c r="H2" s="4"/>
      <c r="I2" s="6"/>
      <c r="J2" s="187" t="s">
        <v>69</v>
      </c>
      <c r="K2" s="187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8" t="s">
        <v>2</v>
      </c>
      <c r="D4" s="189"/>
      <c r="E4" s="189"/>
      <c r="F4" s="190"/>
      <c r="G4" s="9"/>
      <c r="H4" s="191" t="s">
        <v>3</v>
      </c>
      <c r="I4" s="192"/>
      <c r="J4" s="192"/>
      <c r="K4" s="193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2017</v>
      </c>
      <c r="D6" s="16">
        <f>E6-1</f>
        <v>2018</v>
      </c>
      <c r="E6" s="16">
        <v>2019</v>
      </c>
      <c r="F6" s="17">
        <f>E6</f>
        <v>2019</v>
      </c>
      <c r="G6" s="18"/>
      <c r="H6" s="15">
        <f>J6-2</f>
        <v>2017</v>
      </c>
      <c r="I6" s="16">
        <f>J6-1</f>
        <v>2018</v>
      </c>
      <c r="J6" s="16">
        <v>2019</v>
      </c>
      <c r="K6" s="17">
        <f>J6</f>
        <v>2019</v>
      </c>
    </row>
    <row r="7" spans="1:11" s="10" customFormat="1" ht="11.25" customHeight="1" thickBot="1">
      <c r="A7" s="19"/>
      <c r="B7" s="8"/>
      <c r="C7" s="20"/>
      <c r="D7" s="21"/>
      <c r="E7" s="21"/>
      <c r="F7" s="22" t="str">
        <f>CONCATENATE(D6,"=100")</f>
        <v>2018=100</v>
      </c>
      <c r="G7" s="23"/>
      <c r="H7" s="20" t="s">
        <v>309</v>
      </c>
      <c r="I7" s="21" t="s">
        <v>6</v>
      </c>
      <c r="J7" s="21">
        <v>6</v>
      </c>
      <c r="K7" s="22" t="str">
        <f>CONCATENATE(I6,"=100")</f>
        <v>2018=100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2"/>
      <c r="I9" s="142"/>
      <c r="J9" s="142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2"/>
      <c r="I10" s="142"/>
      <c r="J10" s="142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2"/>
      <c r="I11" s="142"/>
      <c r="J11" s="142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2"/>
      <c r="I12" s="142"/>
      <c r="J12" s="142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43"/>
      <c r="I13" s="144"/>
      <c r="J13" s="144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2"/>
      <c r="I14" s="142"/>
      <c r="J14" s="142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3"/>
      <c r="I15" s="144"/>
      <c r="J15" s="144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2"/>
      <c r="I16" s="142"/>
      <c r="J16" s="142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43"/>
      <c r="I17" s="144"/>
      <c r="J17" s="144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2"/>
      <c r="I18" s="142"/>
      <c r="J18" s="142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42"/>
      <c r="I19" s="142"/>
      <c r="J19" s="142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2"/>
      <c r="I20" s="142"/>
      <c r="J20" s="142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2"/>
      <c r="I21" s="142"/>
      <c r="J21" s="142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43"/>
      <c r="I22" s="144"/>
      <c r="J22" s="144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2"/>
      <c r="I23" s="142"/>
      <c r="J23" s="142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43">
        <v>1.77</v>
      </c>
      <c r="I24" s="144">
        <v>1.635</v>
      </c>
      <c r="J24" s="144">
        <v>1.36</v>
      </c>
      <c r="K24" s="41">
        <v>83.18042813455658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2"/>
      <c r="I25" s="142"/>
      <c r="J25" s="142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43">
        <v>2.023</v>
      </c>
      <c r="I26" s="144">
        <v>1.9</v>
      </c>
      <c r="J26" s="144">
        <v>1.65</v>
      </c>
      <c r="K26" s="41">
        <v>86.8421052631579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2"/>
      <c r="I27" s="142"/>
      <c r="J27" s="142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42">
        <v>137.657</v>
      </c>
      <c r="I28" s="142">
        <v>132.076</v>
      </c>
      <c r="J28" s="142">
        <v>115.46</v>
      </c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2">
        <v>0.19</v>
      </c>
      <c r="I29" s="142"/>
      <c r="J29" s="142"/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42">
        <v>55.118</v>
      </c>
      <c r="I30" s="142">
        <v>49.3</v>
      </c>
      <c r="J30" s="142">
        <v>47.37</v>
      </c>
      <c r="K30" s="32"/>
    </row>
    <row r="31" spans="1:11" s="42" customFormat="1" ht="11.25" customHeight="1">
      <c r="A31" s="43" t="s">
        <v>23</v>
      </c>
      <c r="B31" s="37"/>
      <c r="C31" s="38"/>
      <c r="D31" s="38"/>
      <c r="E31" s="38"/>
      <c r="F31" s="39"/>
      <c r="G31" s="40"/>
      <c r="H31" s="143">
        <v>192.965</v>
      </c>
      <c r="I31" s="144">
        <v>181.37599999999998</v>
      </c>
      <c r="J31" s="144">
        <v>162.82999999999998</v>
      </c>
      <c r="K31" s="41">
        <v>89.77483239237827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2"/>
      <c r="I32" s="142"/>
      <c r="J32" s="142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42">
        <v>0.234</v>
      </c>
      <c r="I33" s="142">
        <v>0.225</v>
      </c>
      <c r="J33" s="142">
        <v>0.29</v>
      </c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42">
        <v>0.272</v>
      </c>
      <c r="I34" s="142">
        <v>0.25</v>
      </c>
      <c r="J34" s="142">
        <v>0.23</v>
      </c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42">
        <v>240.658</v>
      </c>
      <c r="I35" s="142">
        <v>176</v>
      </c>
      <c r="J35" s="142">
        <v>210</v>
      </c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42">
        <v>9.623</v>
      </c>
      <c r="I36" s="142">
        <v>8.757</v>
      </c>
      <c r="J36" s="142">
        <v>6.445</v>
      </c>
      <c r="K36" s="32"/>
    </row>
    <row r="37" spans="1:11" s="42" customFormat="1" ht="11.25" customHeight="1">
      <c r="A37" s="36" t="s">
        <v>28</v>
      </c>
      <c r="B37" s="37"/>
      <c r="C37" s="38"/>
      <c r="D37" s="38"/>
      <c r="E37" s="38"/>
      <c r="F37" s="39"/>
      <c r="G37" s="40"/>
      <c r="H37" s="143">
        <v>250.78699999999998</v>
      </c>
      <c r="I37" s="144">
        <v>185.232</v>
      </c>
      <c r="J37" s="144">
        <v>216.965</v>
      </c>
      <c r="K37" s="41">
        <v>117.13148915954046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2"/>
      <c r="I38" s="142"/>
      <c r="J38" s="142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43">
        <v>0.11</v>
      </c>
      <c r="I39" s="144">
        <v>0.099</v>
      </c>
      <c r="J39" s="144">
        <v>0.099</v>
      </c>
      <c r="K39" s="41">
        <v>100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2"/>
      <c r="I40" s="142"/>
      <c r="J40" s="142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42"/>
      <c r="I41" s="142"/>
      <c r="J41" s="142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2"/>
      <c r="I42" s="142"/>
      <c r="J42" s="142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42"/>
      <c r="I43" s="142"/>
      <c r="J43" s="142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2"/>
      <c r="I44" s="142"/>
      <c r="J44" s="142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42"/>
      <c r="I45" s="142"/>
      <c r="J45" s="142"/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42"/>
      <c r="I46" s="142"/>
      <c r="J46" s="142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2"/>
      <c r="I47" s="142"/>
      <c r="J47" s="142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42"/>
      <c r="I48" s="142"/>
      <c r="J48" s="142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42"/>
      <c r="I49" s="142"/>
      <c r="J49" s="142"/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43"/>
      <c r="I50" s="144"/>
      <c r="J50" s="144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2"/>
      <c r="I51" s="142"/>
      <c r="J51" s="142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43"/>
      <c r="I52" s="144"/>
      <c r="J52" s="144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2"/>
      <c r="I53" s="142"/>
      <c r="J53" s="142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42">
        <v>2.625</v>
      </c>
      <c r="I54" s="142">
        <v>2.86</v>
      </c>
      <c r="J54" s="142">
        <v>2.42</v>
      </c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42"/>
      <c r="I55" s="142"/>
      <c r="J55" s="142"/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42"/>
      <c r="I56" s="142">
        <v>0.001</v>
      </c>
      <c r="J56" s="142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2"/>
      <c r="I57" s="142"/>
      <c r="J57" s="142"/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42"/>
      <c r="I58" s="142"/>
      <c r="J58" s="142"/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43">
        <v>2.625</v>
      </c>
      <c r="I59" s="144">
        <v>2.8609999999999998</v>
      </c>
      <c r="J59" s="144">
        <v>2.42</v>
      </c>
      <c r="K59" s="41">
        <v>84.5858091576372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2"/>
      <c r="I60" s="142"/>
      <c r="J60" s="142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42">
        <v>1.622</v>
      </c>
      <c r="I61" s="142">
        <v>1.26</v>
      </c>
      <c r="J61" s="142">
        <v>0.819</v>
      </c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42">
        <v>0.072</v>
      </c>
      <c r="I62" s="142">
        <v>0.067</v>
      </c>
      <c r="J62" s="142">
        <v>0.059</v>
      </c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42">
        <v>19.432</v>
      </c>
      <c r="I63" s="142">
        <v>8.341</v>
      </c>
      <c r="J63" s="142">
        <v>10.449</v>
      </c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43">
        <v>21.125999999999998</v>
      </c>
      <c r="I64" s="144">
        <v>9.668</v>
      </c>
      <c r="J64" s="144">
        <v>11.327</v>
      </c>
      <c r="K64" s="41">
        <v>117.1597021100538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2"/>
      <c r="I65" s="142"/>
      <c r="J65" s="142"/>
      <c r="K65" s="32"/>
    </row>
    <row r="66" spans="1:11" s="42" customFormat="1" ht="11.25" customHeight="1">
      <c r="A66" s="36" t="s">
        <v>51</v>
      </c>
      <c r="B66" s="37"/>
      <c r="C66" s="38"/>
      <c r="D66" s="38"/>
      <c r="E66" s="38"/>
      <c r="F66" s="39"/>
      <c r="G66" s="40"/>
      <c r="H66" s="143">
        <v>116.922</v>
      </c>
      <c r="I66" s="144">
        <v>72.007</v>
      </c>
      <c r="J66" s="144">
        <v>106.876</v>
      </c>
      <c r="K66" s="41">
        <v>148.4244587331787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2"/>
      <c r="I67" s="142"/>
      <c r="J67" s="142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42">
        <v>65.125</v>
      </c>
      <c r="I68" s="142">
        <v>54</v>
      </c>
      <c r="J68" s="142">
        <v>48</v>
      </c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2">
        <v>9.985</v>
      </c>
      <c r="I69" s="142">
        <v>9</v>
      </c>
      <c r="J69" s="142">
        <v>8.5</v>
      </c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43">
        <v>75.11</v>
      </c>
      <c r="I70" s="144">
        <v>63</v>
      </c>
      <c r="J70" s="144">
        <v>56.5</v>
      </c>
      <c r="K70" s="41">
        <v>89.68253968253968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2"/>
      <c r="I71" s="142"/>
      <c r="J71" s="142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42">
        <v>1.645</v>
      </c>
      <c r="I72" s="142">
        <v>1.8</v>
      </c>
      <c r="J72" s="142">
        <v>1.82</v>
      </c>
      <c r="K72" s="32"/>
    </row>
    <row r="73" spans="1:11" s="33" customFormat="1" ht="11.25" customHeight="1">
      <c r="A73" s="35" t="s">
        <v>56</v>
      </c>
      <c r="B73" s="29"/>
      <c r="C73" s="30"/>
      <c r="D73" s="30"/>
      <c r="E73" s="30"/>
      <c r="F73" s="31"/>
      <c r="G73" s="31"/>
      <c r="H73" s="142">
        <v>0.003</v>
      </c>
      <c r="I73" s="142">
        <v>0.003</v>
      </c>
      <c r="J73" s="142">
        <v>0.002</v>
      </c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42">
        <v>1.98</v>
      </c>
      <c r="I74" s="142">
        <v>0.63</v>
      </c>
      <c r="J74" s="142">
        <v>0.8</v>
      </c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42">
        <v>0.147</v>
      </c>
      <c r="I75" s="142">
        <v>0.136</v>
      </c>
      <c r="J75" s="142">
        <v>0.2</v>
      </c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42">
        <v>15.087</v>
      </c>
      <c r="I76" s="142">
        <v>14.638</v>
      </c>
      <c r="J76" s="142">
        <v>14.6</v>
      </c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42">
        <v>0.081</v>
      </c>
      <c r="I77" s="142">
        <v>0.081</v>
      </c>
      <c r="J77" s="142">
        <v>0.019</v>
      </c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42"/>
      <c r="I78" s="142"/>
      <c r="J78" s="142"/>
      <c r="K78" s="32"/>
    </row>
    <row r="79" spans="1:11" s="33" customFormat="1" ht="11.25" customHeight="1">
      <c r="A79" s="35" t="s">
        <v>62</v>
      </c>
      <c r="B79" s="29"/>
      <c r="C79" s="30"/>
      <c r="D79" s="30"/>
      <c r="E79" s="30"/>
      <c r="F79" s="31"/>
      <c r="G79" s="31"/>
      <c r="H79" s="142">
        <v>36.147</v>
      </c>
      <c r="I79" s="142">
        <v>30.859</v>
      </c>
      <c r="J79" s="142">
        <v>22.648</v>
      </c>
      <c r="K79" s="32"/>
    </row>
    <row r="80" spans="1:11" s="42" customFormat="1" ht="11.25" customHeight="1">
      <c r="A80" s="43" t="s">
        <v>63</v>
      </c>
      <c r="B80" s="37"/>
      <c r="C80" s="38"/>
      <c r="D80" s="38"/>
      <c r="E80" s="38"/>
      <c r="F80" s="39"/>
      <c r="G80" s="40"/>
      <c r="H80" s="143">
        <v>55.089999999999996</v>
      </c>
      <c r="I80" s="144">
        <v>48.147000000000006</v>
      </c>
      <c r="J80" s="144">
        <v>40.089</v>
      </c>
      <c r="K80" s="41">
        <v>83.26375475107481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2"/>
      <c r="I81" s="142"/>
      <c r="J81" s="142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42"/>
      <c r="I82" s="142"/>
      <c r="J82" s="142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42"/>
      <c r="I83" s="142"/>
      <c r="J83" s="142"/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43"/>
      <c r="I84" s="144"/>
      <c r="J84" s="144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2"/>
      <c r="I85" s="142"/>
      <c r="J85" s="142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5"/>
      <c r="I86" s="146"/>
      <c r="J86" s="146"/>
      <c r="K86" s="50"/>
    </row>
    <row r="87" spans="1:11" s="42" customFormat="1" ht="11.25" customHeight="1">
      <c r="A87" s="51" t="s">
        <v>67</v>
      </c>
      <c r="B87" s="52"/>
      <c r="C87" s="53"/>
      <c r="D87" s="53"/>
      <c r="E87" s="53"/>
      <c r="F87" s="54"/>
      <c r="G87" s="40"/>
      <c r="H87" s="147">
        <v>718.528</v>
      </c>
      <c r="I87" s="148">
        <v>565.9250000000001</v>
      </c>
      <c r="J87" s="148">
        <v>600.116</v>
      </c>
      <c r="K87" s="54">
        <f>IF(I87&gt;0,100*J87/I87,0)</f>
        <v>106.04161328797984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69" useFirstPageNumber="1" horizontalDpi="600" verticalDpi="600" orientation="portrait" paperSize="9" scale="72" r:id="rId1"/>
  <headerFooter alignWithMargins="0">
    <oddFooter>&amp;C&amp;P</oddFooter>
  </headerFooter>
</worksheet>
</file>

<file path=xl/worksheets/sheet65.xml><?xml version="1.0" encoding="utf-8"?>
<worksheet xmlns="http://schemas.openxmlformats.org/spreadsheetml/2006/main" xmlns:r="http://schemas.openxmlformats.org/officeDocument/2006/relationships">
  <sheetPr codeName="Hoja72"/>
  <dimension ref="A1:K625"/>
  <sheetViews>
    <sheetView view="pageBreakPreview" zoomScale="99" zoomScaleSheetLayoutView="99" zoomScalePageLayoutView="0" workbookViewId="0" topLeftCell="A1">
      <selection activeCell="A2" sqref="A2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6" t="s">
        <v>0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</row>
    <row r="2" spans="1:11" s="1" customFormat="1" ht="11.25" customHeight="1">
      <c r="A2" s="3" t="s">
        <v>130</v>
      </c>
      <c r="B2" s="4"/>
      <c r="C2" s="4"/>
      <c r="D2" s="4"/>
      <c r="E2" s="5"/>
      <c r="F2" s="4"/>
      <c r="G2" s="4"/>
      <c r="H2" s="4"/>
      <c r="I2" s="6"/>
      <c r="J2" s="187" t="s">
        <v>69</v>
      </c>
      <c r="K2" s="187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8" t="s">
        <v>2</v>
      </c>
      <c r="D4" s="189"/>
      <c r="E4" s="189"/>
      <c r="F4" s="190"/>
      <c r="G4" s="9"/>
      <c r="H4" s="191" t="s">
        <v>3</v>
      </c>
      <c r="I4" s="192"/>
      <c r="J4" s="192"/>
      <c r="K4" s="193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2017</v>
      </c>
      <c r="D6" s="16">
        <f>E6-1</f>
        <v>2018</v>
      </c>
      <c r="E6" s="16">
        <v>2019</v>
      </c>
      <c r="F6" s="17">
        <f>E6</f>
        <v>2019</v>
      </c>
      <c r="G6" s="18"/>
      <c r="H6" s="15">
        <f>J6-2</f>
        <v>2017</v>
      </c>
      <c r="I6" s="16">
        <f>J6-1</f>
        <v>2018</v>
      </c>
      <c r="J6" s="16">
        <v>2019</v>
      </c>
      <c r="K6" s="17">
        <f>J6</f>
        <v>2019</v>
      </c>
    </row>
    <row r="7" spans="1:11" s="10" customFormat="1" ht="11.25" customHeight="1" thickBot="1">
      <c r="A7" s="19"/>
      <c r="B7" s="8"/>
      <c r="C7" s="20"/>
      <c r="D7" s="21"/>
      <c r="E7" s="21"/>
      <c r="F7" s="22" t="str">
        <f>CONCATENATE(D6,"=100")</f>
        <v>2018=100</v>
      </c>
      <c r="G7" s="23"/>
      <c r="H7" s="20" t="s">
        <v>309</v>
      </c>
      <c r="I7" s="21" t="s">
        <v>6</v>
      </c>
      <c r="J7" s="21">
        <v>6</v>
      </c>
      <c r="K7" s="22" t="str">
        <f>CONCATENATE(I6,"=100")</f>
        <v>2018=100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2"/>
      <c r="I9" s="142">
        <v>0.01</v>
      </c>
      <c r="J9" s="142">
        <v>0.01</v>
      </c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2"/>
      <c r="I10" s="142">
        <v>0.21</v>
      </c>
      <c r="J10" s="142">
        <v>0.2</v>
      </c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2"/>
      <c r="I11" s="142">
        <v>0.01</v>
      </c>
      <c r="J11" s="142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2"/>
      <c r="I12" s="142">
        <v>0.02</v>
      </c>
      <c r="J12" s="142">
        <v>0.022</v>
      </c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43"/>
      <c r="I13" s="144">
        <v>0.25</v>
      </c>
      <c r="J13" s="144">
        <v>0.232</v>
      </c>
      <c r="K13" s="41">
        <v>92.80000000000001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2"/>
      <c r="I14" s="142"/>
      <c r="J14" s="142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3">
        <v>0.023</v>
      </c>
      <c r="I15" s="144">
        <v>0.02</v>
      </c>
      <c r="J15" s="144">
        <v>0.041</v>
      </c>
      <c r="K15" s="41">
        <v>205.00000000000003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2"/>
      <c r="I16" s="142"/>
      <c r="J16" s="142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43"/>
      <c r="I17" s="144"/>
      <c r="J17" s="144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2"/>
      <c r="I18" s="142"/>
      <c r="J18" s="142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42"/>
      <c r="I19" s="142"/>
      <c r="J19" s="142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2"/>
      <c r="I20" s="142"/>
      <c r="J20" s="142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2"/>
      <c r="I21" s="142"/>
      <c r="J21" s="142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43"/>
      <c r="I22" s="144"/>
      <c r="J22" s="144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2"/>
      <c r="I23" s="142"/>
      <c r="J23" s="142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43"/>
      <c r="I24" s="144"/>
      <c r="J24" s="144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2"/>
      <c r="I25" s="142"/>
      <c r="J25" s="142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43"/>
      <c r="I26" s="144"/>
      <c r="J26" s="144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2"/>
      <c r="I27" s="142"/>
      <c r="J27" s="142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42"/>
      <c r="I28" s="142"/>
      <c r="J28" s="142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2"/>
      <c r="I29" s="142"/>
      <c r="J29" s="142"/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42"/>
      <c r="I30" s="142"/>
      <c r="J30" s="142"/>
      <c r="K30" s="32"/>
    </row>
    <row r="31" spans="1:11" s="42" customFormat="1" ht="11.25" customHeight="1">
      <c r="A31" s="43" t="s">
        <v>23</v>
      </c>
      <c r="B31" s="37"/>
      <c r="C31" s="38"/>
      <c r="D31" s="38"/>
      <c r="E31" s="38"/>
      <c r="F31" s="39"/>
      <c r="G31" s="40"/>
      <c r="H31" s="143"/>
      <c r="I31" s="144"/>
      <c r="J31" s="144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2"/>
      <c r="I32" s="142"/>
      <c r="J32" s="142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42"/>
      <c r="I33" s="142"/>
      <c r="J33" s="142"/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42"/>
      <c r="I34" s="142"/>
      <c r="J34" s="142"/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42"/>
      <c r="I35" s="142"/>
      <c r="J35" s="142"/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42"/>
      <c r="I36" s="142"/>
      <c r="J36" s="142"/>
      <c r="K36" s="32"/>
    </row>
    <row r="37" spans="1:11" s="42" customFormat="1" ht="11.25" customHeight="1">
      <c r="A37" s="36" t="s">
        <v>28</v>
      </c>
      <c r="B37" s="37"/>
      <c r="C37" s="38"/>
      <c r="D37" s="38"/>
      <c r="E37" s="38"/>
      <c r="F37" s="39"/>
      <c r="G37" s="40"/>
      <c r="H37" s="143"/>
      <c r="I37" s="144"/>
      <c r="J37" s="144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2"/>
      <c r="I38" s="142"/>
      <c r="J38" s="142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43">
        <v>0.004</v>
      </c>
      <c r="I39" s="144"/>
      <c r="J39" s="144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2"/>
      <c r="I40" s="142"/>
      <c r="J40" s="142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42">
        <v>0.033</v>
      </c>
      <c r="I41" s="142">
        <v>0.033</v>
      </c>
      <c r="J41" s="142">
        <v>0.026</v>
      </c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2"/>
      <c r="I42" s="142"/>
      <c r="J42" s="142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42">
        <v>0.007</v>
      </c>
      <c r="I43" s="142">
        <v>0.008</v>
      </c>
      <c r="J43" s="142">
        <v>0.007</v>
      </c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2"/>
      <c r="I44" s="142"/>
      <c r="J44" s="142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42"/>
      <c r="I45" s="142"/>
      <c r="J45" s="142"/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42">
        <v>0.03</v>
      </c>
      <c r="I46" s="142">
        <v>0.05</v>
      </c>
      <c r="J46" s="142">
        <v>0.1</v>
      </c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2"/>
      <c r="I47" s="142"/>
      <c r="J47" s="142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42"/>
      <c r="I48" s="142"/>
      <c r="J48" s="142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42">
        <v>0.015</v>
      </c>
      <c r="I49" s="142">
        <v>0.015</v>
      </c>
      <c r="J49" s="142">
        <v>0.02</v>
      </c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43">
        <v>0.085</v>
      </c>
      <c r="I50" s="144">
        <v>0.106</v>
      </c>
      <c r="J50" s="144">
        <v>0.153</v>
      </c>
      <c r="K50" s="41">
        <v>144.33962264150944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2"/>
      <c r="I51" s="142"/>
      <c r="J51" s="142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43">
        <v>0.005</v>
      </c>
      <c r="I52" s="144">
        <v>0.005</v>
      </c>
      <c r="J52" s="144">
        <v>0.005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2"/>
      <c r="I53" s="142"/>
      <c r="J53" s="142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42"/>
      <c r="I54" s="142"/>
      <c r="J54" s="142"/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42"/>
      <c r="I55" s="142"/>
      <c r="J55" s="142"/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42"/>
      <c r="I56" s="142"/>
      <c r="J56" s="142">
        <v>0.004</v>
      </c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2"/>
      <c r="I57" s="142"/>
      <c r="J57" s="142"/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42"/>
      <c r="I58" s="142"/>
      <c r="J58" s="142"/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43"/>
      <c r="I59" s="144"/>
      <c r="J59" s="144">
        <v>0.004</v>
      </c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2"/>
      <c r="I60" s="142"/>
      <c r="J60" s="142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42"/>
      <c r="I61" s="142"/>
      <c r="J61" s="142"/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42"/>
      <c r="I62" s="142"/>
      <c r="J62" s="142"/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42"/>
      <c r="I63" s="142"/>
      <c r="J63" s="142"/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43"/>
      <c r="I64" s="144"/>
      <c r="J64" s="144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2"/>
      <c r="I65" s="142"/>
      <c r="J65" s="142"/>
      <c r="K65" s="32"/>
    </row>
    <row r="66" spans="1:11" s="42" customFormat="1" ht="11.25" customHeight="1">
      <c r="A66" s="36" t="s">
        <v>51</v>
      </c>
      <c r="B66" s="37"/>
      <c r="C66" s="38"/>
      <c r="D66" s="38"/>
      <c r="E66" s="38"/>
      <c r="F66" s="39"/>
      <c r="G66" s="40"/>
      <c r="H66" s="143"/>
      <c r="I66" s="144"/>
      <c r="J66" s="144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2"/>
      <c r="I67" s="142"/>
      <c r="J67" s="142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42"/>
      <c r="I68" s="142"/>
      <c r="J68" s="142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2">
        <v>0.205</v>
      </c>
      <c r="I69" s="142">
        <v>0.2</v>
      </c>
      <c r="J69" s="142">
        <v>0.12</v>
      </c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43">
        <v>0.205</v>
      </c>
      <c r="I70" s="144">
        <v>0.2</v>
      </c>
      <c r="J70" s="144">
        <v>0.12</v>
      </c>
      <c r="K70" s="41">
        <v>60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2"/>
      <c r="I71" s="142"/>
      <c r="J71" s="142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42"/>
      <c r="I72" s="142">
        <v>0.011</v>
      </c>
      <c r="J72" s="142">
        <v>0.007</v>
      </c>
      <c r="K72" s="32"/>
    </row>
    <row r="73" spans="1:11" s="33" customFormat="1" ht="11.25" customHeight="1">
      <c r="A73" s="35" t="s">
        <v>56</v>
      </c>
      <c r="B73" s="29"/>
      <c r="C73" s="30"/>
      <c r="D73" s="30"/>
      <c r="E73" s="30"/>
      <c r="F73" s="31"/>
      <c r="G73" s="31"/>
      <c r="H73" s="142">
        <v>0.23</v>
      </c>
      <c r="I73" s="142">
        <v>0.23</v>
      </c>
      <c r="J73" s="142">
        <v>0.23</v>
      </c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42"/>
      <c r="I74" s="142"/>
      <c r="J74" s="142"/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42">
        <v>0.102</v>
      </c>
      <c r="I75" s="142">
        <v>0.102</v>
      </c>
      <c r="J75" s="142">
        <v>0.081</v>
      </c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42">
        <v>42.534</v>
      </c>
      <c r="I76" s="142">
        <v>34.062</v>
      </c>
      <c r="J76" s="142">
        <v>35</v>
      </c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42"/>
      <c r="I77" s="142"/>
      <c r="J77" s="142"/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42"/>
      <c r="I78" s="142"/>
      <c r="J78" s="142"/>
      <c r="K78" s="32"/>
    </row>
    <row r="79" spans="1:11" s="33" customFormat="1" ht="11.25" customHeight="1">
      <c r="A79" s="35" t="s">
        <v>62</v>
      </c>
      <c r="B79" s="29"/>
      <c r="C79" s="30"/>
      <c r="D79" s="30"/>
      <c r="E79" s="30"/>
      <c r="F79" s="31"/>
      <c r="G79" s="31"/>
      <c r="H79" s="142">
        <v>0.298</v>
      </c>
      <c r="I79" s="142"/>
      <c r="J79" s="142">
        <v>0.238</v>
      </c>
      <c r="K79" s="32"/>
    </row>
    <row r="80" spans="1:11" s="42" customFormat="1" ht="11.25" customHeight="1">
      <c r="A80" s="43" t="s">
        <v>63</v>
      </c>
      <c r="B80" s="37"/>
      <c r="C80" s="38"/>
      <c r="D80" s="38"/>
      <c r="E80" s="38"/>
      <c r="F80" s="39"/>
      <c r="G80" s="40"/>
      <c r="H80" s="143">
        <v>43.164</v>
      </c>
      <c r="I80" s="144">
        <v>34.405</v>
      </c>
      <c r="J80" s="144">
        <v>35.556</v>
      </c>
      <c r="K80" s="41">
        <v>103.34544397616625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2"/>
      <c r="I81" s="142"/>
      <c r="J81" s="142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42">
        <v>0.04</v>
      </c>
      <c r="I82" s="142">
        <v>0.04</v>
      </c>
      <c r="J82" s="142">
        <v>0.04</v>
      </c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42">
        <v>0.003</v>
      </c>
      <c r="I83" s="142"/>
      <c r="J83" s="142"/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43">
        <v>0.043000000000000003</v>
      </c>
      <c r="I84" s="144">
        <v>0.04</v>
      </c>
      <c r="J84" s="144">
        <v>0.04</v>
      </c>
      <c r="K84" s="41">
        <v>100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2"/>
      <c r="I85" s="142"/>
      <c r="J85" s="142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5"/>
      <c r="I86" s="146"/>
      <c r="J86" s="146"/>
      <c r="K86" s="50"/>
    </row>
    <row r="87" spans="1:11" s="42" customFormat="1" ht="11.25" customHeight="1">
      <c r="A87" s="51" t="s">
        <v>67</v>
      </c>
      <c r="B87" s="52"/>
      <c r="C87" s="53"/>
      <c r="D87" s="53"/>
      <c r="E87" s="53"/>
      <c r="F87" s="54"/>
      <c r="G87" s="40"/>
      <c r="H87" s="147">
        <v>43.529</v>
      </c>
      <c r="I87" s="148">
        <v>35.026</v>
      </c>
      <c r="J87" s="148">
        <v>36.150999999999996</v>
      </c>
      <c r="K87" s="54">
        <f>IF(I87&gt;0,100*J87/I87,0)</f>
        <v>103.21189973162791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70" useFirstPageNumber="1" horizontalDpi="600" verticalDpi="600" orientation="portrait" paperSize="9" scale="72" r:id="rId1"/>
  <headerFooter alignWithMargins="0">
    <oddFooter>&amp;C&amp;P</oddFooter>
  </headerFooter>
</worksheet>
</file>

<file path=xl/worksheets/sheet66.xml><?xml version="1.0" encoding="utf-8"?>
<worksheet xmlns="http://schemas.openxmlformats.org/spreadsheetml/2006/main" xmlns:r="http://schemas.openxmlformats.org/officeDocument/2006/relationships">
  <sheetPr codeName="Hoja73"/>
  <dimension ref="A1:K625"/>
  <sheetViews>
    <sheetView view="pageBreakPreview" zoomScale="89" zoomScaleSheetLayoutView="89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6" t="s">
        <v>0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</row>
    <row r="2" spans="1:11" s="1" customFormat="1" ht="11.25" customHeight="1">
      <c r="A2" s="3" t="s">
        <v>131</v>
      </c>
      <c r="B2" s="4"/>
      <c r="C2" s="4"/>
      <c r="D2" s="4"/>
      <c r="E2" s="5"/>
      <c r="F2" s="4"/>
      <c r="G2" s="4"/>
      <c r="H2" s="4"/>
      <c r="I2" s="6"/>
      <c r="J2" s="187" t="s">
        <v>69</v>
      </c>
      <c r="K2" s="187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8" t="s">
        <v>2</v>
      </c>
      <c r="D4" s="189"/>
      <c r="E4" s="189"/>
      <c r="F4" s="190"/>
      <c r="G4" s="9"/>
      <c r="H4" s="191" t="s">
        <v>3</v>
      </c>
      <c r="I4" s="192"/>
      <c r="J4" s="192"/>
      <c r="K4" s="193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2017</v>
      </c>
      <c r="D6" s="16">
        <f>E6-1</f>
        <v>2018</v>
      </c>
      <c r="E6" s="16">
        <v>2019</v>
      </c>
      <c r="F6" s="17">
        <f>E6</f>
        <v>2019</v>
      </c>
      <c r="G6" s="18"/>
      <c r="H6" s="15">
        <f>J6-2</f>
        <v>2017</v>
      </c>
      <c r="I6" s="16">
        <f>J6-1</f>
        <v>2018</v>
      </c>
      <c r="J6" s="16">
        <v>2019</v>
      </c>
      <c r="K6" s="17">
        <f>J6</f>
        <v>2019</v>
      </c>
    </row>
    <row r="7" spans="1:11" s="10" customFormat="1" ht="11.25" customHeight="1" thickBot="1">
      <c r="A7" s="19"/>
      <c r="B7" s="8"/>
      <c r="C7" s="20"/>
      <c r="D7" s="21"/>
      <c r="E7" s="21"/>
      <c r="F7" s="22" t="str">
        <f>CONCATENATE(D6,"=100")</f>
        <v>2018=100</v>
      </c>
      <c r="G7" s="23"/>
      <c r="H7" s="20" t="s">
        <v>309</v>
      </c>
      <c r="I7" s="21" t="s">
        <v>6</v>
      </c>
      <c r="J7" s="21">
        <v>6</v>
      </c>
      <c r="K7" s="22" t="str">
        <f>CONCATENATE(I6,"=100")</f>
        <v>2018=100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2"/>
      <c r="I9" s="142"/>
      <c r="J9" s="142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2"/>
      <c r="I10" s="142"/>
      <c r="J10" s="142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2"/>
      <c r="I11" s="142"/>
      <c r="J11" s="142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2"/>
      <c r="I12" s="142"/>
      <c r="J12" s="142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43"/>
      <c r="I13" s="144"/>
      <c r="J13" s="144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2"/>
      <c r="I14" s="142"/>
      <c r="J14" s="142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3"/>
      <c r="I15" s="144"/>
      <c r="J15" s="144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2"/>
      <c r="I16" s="142"/>
      <c r="J16" s="142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43"/>
      <c r="I17" s="144"/>
      <c r="J17" s="144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2"/>
      <c r="I18" s="142"/>
      <c r="J18" s="142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42">
        <v>0.115</v>
      </c>
      <c r="I19" s="142">
        <v>0.004</v>
      </c>
      <c r="J19" s="142">
        <v>0.115</v>
      </c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2"/>
      <c r="I20" s="142"/>
      <c r="J20" s="142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2"/>
      <c r="I21" s="142"/>
      <c r="J21" s="142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43">
        <v>0.115</v>
      </c>
      <c r="I22" s="144">
        <v>0.004</v>
      </c>
      <c r="J22" s="144">
        <v>0.115</v>
      </c>
      <c r="K22" s="41">
        <v>2875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2"/>
      <c r="I23" s="142"/>
      <c r="J23" s="142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43">
        <v>3.007</v>
      </c>
      <c r="I24" s="144">
        <v>2.53</v>
      </c>
      <c r="J24" s="144">
        <v>2.517</v>
      </c>
      <c r="K24" s="41">
        <v>99.48616600790514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2"/>
      <c r="I25" s="142"/>
      <c r="J25" s="142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43">
        <v>2.631</v>
      </c>
      <c r="I26" s="144">
        <v>3.9</v>
      </c>
      <c r="J26" s="144">
        <v>3.8</v>
      </c>
      <c r="K26" s="41">
        <v>97.43589743589745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2"/>
      <c r="I27" s="142"/>
      <c r="J27" s="142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42">
        <v>11.818</v>
      </c>
      <c r="I28" s="142">
        <v>16.143</v>
      </c>
      <c r="J28" s="142">
        <v>19.737</v>
      </c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2">
        <v>11.652</v>
      </c>
      <c r="I29" s="142">
        <v>13.981</v>
      </c>
      <c r="J29" s="142">
        <v>14.717</v>
      </c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42">
        <v>28.009</v>
      </c>
      <c r="I30" s="142">
        <v>37.917</v>
      </c>
      <c r="J30" s="142">
        <v>30.942</v>
      </c>
      <c r="K30" s="32"/>
    </row>
    <row r="31" spans="1:11" s="42" customFormat="1" ht="11.25" customHeight="1">
      <c r="A31" s="43" t="s">
        <v>23</v>
      </c>
      <c r="B31" s="37"/>
      <c r="C31" s="38"/>
      <c r="D31" s="38"/>
      <c r="E31" s="38"/>
      <c r="F31" s="39"/>
      <c r="G31" s="40"/>
      <c r="H31" s="143">
        <v>51.479</v>
      </c>
      <c r="I31" s="144">
        <v>68.041</v>
      </c>
      <c r="J31" s="144">
        <v>65.396</v>
      </c>
      <c r="K31" s="41">
        <v>96.11263796828383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2"/>
      <c r="I32" s="142"/>
      <c r="J32" s="142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42">
        <v>0.464</v>
      </c>
      <c r="I33" s="142">
        <v>0.4</v>
      </c>
      <c r="J33" s="142">
        <v>0.35</v>
      </c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42">
        <v>0.012</v>
      </c>
      <c r="I34" s="142">
        <v>0.015</v>
      </c>
      <c r="J34" s="142">
        <v>0.015</v>
      </c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42">
        <v>9.517</v>
      </c>
      <c r="I35" s="142">
        <v>9.5</v>
      </c>
      <c r="J35" s="142">
        <v>9.5</v>
      </c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42">
        <v>7.642</v>
      </c>
      <c r="I36" s="142">
        <v>6.388</v>
      </c>
      <c r="J36" s="142">
        <v>7.169</v>
      </c>
      <c r="K36" s="32"/>
    </row>
    <row r="37" spans="1:11" s="42" customFormat="1" ht="11.25" customHeight="1">
      <c r="A37" s="36" t="s">
        <v>28</v>
      </c>
      <c r="B37" s="37"/>
      <c r="C37" s="38"/>
      <c r="D37" s="38"/>
      <c r="E37" s="38"/>
      <c r="F37" s="39"/>
      <c r="G37" s="40"/>
      <c r="H37" s="143">
        <v>17.635</v>
      </c>
      <c r="I37" s="144">
        <v>16.302999999999997</v>
      </c>
      <c r="J37" s="144">
        <v>17.034</v>
      </c>
      <c r="K37" s="41">
        <v>104.48383733055267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2"/>
      <c r="I38" s="142"/>
      <c r="J38" s="142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43">
        <v>5.607</v>
      </c>
      <c r="I39" s="144">
        <v>6.17</v>
      </c>
      <c r="J39" s="144">
        <v>5.9</v>
      </c>
      <c r="K39" s="41">
        <v>95.62398703403566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2"/>
      <c r="I40" s="142"/>
      <c r="J40" s="142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42">
        <v>0.01</v>
      </c>
      <c r="I41" s="142">
        <v>0.013</v>
      </c>
      <c r="J41" s="142">
        <v>0.013</v>
      </c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2"/>
      <c r="I42" s="142">
        <v>0.03</v>
      </c>
      <c r="J42" s="142">
        <v>0.005</v>
      </c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42">
        <v>0.003</v>
      </c>
      <c r="I43" s="142">
        <v>0.011</v>
      </c>
      <c r="J43" s="142">
        <v>0.01</v>
      </c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2">
        <v>0.003</v>
      </c>
      <c r="I44" s="142">
        <v>0.002</v>
      </c>
      <c r="J44" s="142">
        <v>0.001</v>
      </c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42">
        <v>0.3</v>
      </c>
      <c r="I45" s="142">
        <v>0.2</v>
      </c>
      <c r="J45" s="142">
        <v>0.3</v>
      </c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42">
        <v>0.03</v>
      </c>
      <c r="I46" s="142">
        <v>0.07</v>
      </c>
      <c r="J46" s="142">
        <v>0.07</v>
      </c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2">
        <v>0.135</v>
      </c>
      <c r="I47" s="142">
        <v>0.5</v>
      </c>
      <c r="J47" s="142">
        <v>0.2</v>
      </c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42">
        <v>0.003</v>
      </c>
      <c r="I48" s="142">
        <v>0.187</v>
      </c>
      <c r="J48" s="142">
        <v>0.187</v>
      </c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42">
        <v>0.088</v>
      </c>
      <c r="I49" s="142">
        <v>0.53</v>
      </c>
      <c r="J49" s="142">
        <v>0.53</v>
      </c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43">
        <v>0.572</v>
      </c>
      <c r="I50" s="144">
        <v>1.5430000000000001</v>
      </c>
      <c r="J50" s="144">
        <v>1.316</v>
      </c>
      <c r="K50" s="41">
        <v>85.28839922229422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2"/>
      <c r="I51" s="142"/>
      <c r="J51" s="142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43">
        <v>0.502</v>
      </c>
      <c r="I52" s="144">
        <v>0.502</v>
      </c>
      <c r="J52" s="144">
        <v>0.502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2"/>
      <c r="I53" s="142"/>
      <c r="J53" s="142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42">
        <v>7.977</v>
      </c>
      <c r="I54" s="142">
        <v>36.6</v>
      </c>
      <c r="J54" s="142">
        <v>22.228</v>
      </c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42">
        <v>4.045</v>
      </c>
      <c r="I55" s="142">
        <v>4.5</v>
      </c>
      <c r="J55" s="142">
        <v>6.8</v>
      </c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42">
        <v>4.382</v>
      </c>
      <c r="I56" s="142">
        <v>5.45</v>
      </c>
      <c r="J56" s="142">
        <v>4.05</v>
      </c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2">
        <v>0.179</v>
      </c>
      <c r="I57" s="142">
        <v>0.207</v>
      </c>
      <c r="J57" s="142">
        <v>0.266</v>
      </c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42">
        <v>3.688</v>
      </c>
      <c r="I58" s="142">
        <v>22.879</v>
      </c>
      <c r="J58" s="142">
        <v>10.524</v>
      </c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43">
        <v>20.270999999999997</v>
      </c>
      <c r="I59" s="144">
        <v>69.63600000000001</v>
      </c>
      <c r="J59" s="144">
        <v>43.868</v>
      </c>
      <c r="K59" s="41">
        <v>62.99615141593428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2"/>
      <c r="I60" s="142"/>
      <c r="J60" s="142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42">
        <v>14.655</v>
      </c>
      <c r="I61" s="142">
        <v>13.778</v>
      </c>
      <c r="J61" s="142">
        <v>14.1</v>
      </c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42">
        <v>8.569</v>
      </c>
      <c r="I62" s="142">
        <v>7.58</v>
      </c>
      <c r="J62" s="142">
        <v>9.364</v>
      </c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42">
        <v>19.629</v>
      </c>
      <c r="I63" s="142">
        <v>13.529</v>
      </c>
      <c r="J63" s="142">
        <v>17.422</v>
      </c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43">
        <v>42.853</v>
      </c>
      <c r="I64" s="144">
        <v>34.887</v>
      </c>
      <c r="J64" s="144">
        <v>40.885999999999996</v>
      </c>
      <c r="K64" s="41">
        <v>117.19551695473957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2"/>
      <c r="I65" s="142"/>
      <c r="J65" s="142"/>
      <c r="K65" s="32"/>
    </row>
    <row r="66" spans="1:11" s="42" customFormat="1" ht="11.25" customHeight="1">
      <c r="A66" s="36" t="s">
        <v>51</v>
      </c>
      <c r="B66" s="37"/>
      <c r="C66" s="38"/>
      <c r="D66" s="38"/>
      <c r="E66" s="38"/>
      <c r="F66" s="39"/>
      <c r="G66" s="40"/>
      <c r="H66" s="143">
        <v>29.99</v>
      </c>
      <c r="I66" s="144">
        <v>23.964</v>
      </c>
      <c r="J66" s="144">
        <v>20.836</v>
      </c>
      <c r="K66" s="41">
        <v>86.94708729761308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2"/>
      <c r="I67" s="142"/>
      <c r="J67" s="142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42">
        <v>2.592</v>
      </c>
      <c r="I68" s="142">
        <v>5</v>
      </c>
      <c r="J68" s="142">
        <v>2.5</v>
      </c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2">
        <v>0.482</v>
      </c>
      <c r="I69" s="142">
        <v>1</v>
      </c>
      <c r="J69" s="142">
        <v>0.45</v>
      </c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43">
        <v>3.074</v>
      </c>
      <c r="I70" s="144">
        <v>6</v>
      </c>
      <c r="J70" s="144">
        <v>2.95</v>
      </c>
      <c r="K70" s="41">
        <v>49.166666666666664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2"/>
      <c r="I71" s="142"/>
      <c r="J71" s="142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42">
        <v>18.372</v>
      </c>
      <c r="I72" s="142">
        <v>25.137</v>
      </c>
      <c r="J72" s="142">
        <v>17.787</v>
      </c>
      <c r="K72" s="32"/>
    </row>
    <row r="73" spans="1:11" s="33" customFormat="1" ht="11.25" customHeight="1">
      <c r="A73" s="35" t="s">
        <v>56</v>
      </c>
      <c r="B73" s="29"/>
      <c r="C73" s="30"/>
      <c r="D73" s="30"/>
      <c r="E73" s="30"/>
      <c r="F73" s="31"/>
      <c r="G73" s="31"/>
      <c r="H73" s="142">
        <v>0.732</v>
      </c>
      <c r="I73" s="142">
        <v>0.914</v>
      </c>
      <c r="J73" s="142">
        <v>0.805</v>
      </c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42">
        <v>1.209</v>
      </c>
      <c r="I74" s="142">
        <v>4.25</v>
      </c>
      <c r="J74" s="142">
        <v>6.53</v>
      </c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42">
        <v>18.335</v>
      </c>
      <c r="I75" s="142">
        <v>27.493</v>
      </c>
      <c r="J75" s="142">
        <v>41.564</v>
      </c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42">
        <v>0.557</v>
      </c>
      <c r="I76" s="142">
        <v>0.557</v>
      </c>
      <c r="J76" s="142">
        <v>0.6</v>
      </c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42">
        <v>2.54</v>
      </c>
      <c r="I77" s="142">
        <v>2.772</v>
      </c>
      <c r="J77" s="142">
        <v>7.374</v>
      </c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42">
        <v>3.651</v>
      </c>
      <c r="I78" s="142">
        <v>4</v>
      </c>
      <c r="J78" s="142">
        <v>4</v>
      </c>
      <c r="K78" s="32"/>
    </row>
    <row r="79" spans="1:11" s="33" customFormat="1" ht="11.25" customHeight="1">
      <c r="A79" s="35" t="s">
        <v>62</v>
      </c>
      <c r="B79" s="29"/>
      <c r="C79" s="30"/>
      <c r="D79" s="30"/>
      <c r="E79" s="30"/>
      <c r="F79" s="31"/>
      <c r="G79" s="31"/>
      <c r="H79" s="142">
        <v>20.502</v>
      </c>
      <c r="I79" s="142">
        <v>17.723</v>
      </c>
      <c r="J79" s="142">
        <v>28.935</v>
      </c>
      <c r="K79" s="32"/>
    </row>
    <row r="80" spans="1:11" s="42" customFormat="1" ht="11.25" customHeight="1">
      <c r="A80" s="43" t="s">
        <v>63</v>
      </c>
      <c r="B80" s="37"/>
      <c r="C80" s="38"/>
      <c r="D80" s="38"/>
      <c r="E80" s="38"/>
      <c r="F80" s="39"/>
      <c r="G80" s="40"/>
      <c r="H80" s="143">
        <v>65.898</v>
      </c>
      <c r="I80" s="144">
        <v>82.84599999999999</v>
      </c>
      <c r="J80" s="144">
        <v>107.595</v>
      </c>
      <c r="K80" s="41">
        <v>129.8735002293412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2"/>
      <c r="I81" s="142"/>
      <c r="J81" s="142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42">
        <v>0.175</v>
      </c>
      <c r="I82" s="142">
        <v>0.175</v>
      </c>
      <c r="J82" s="142">
        <v>0.176</v>
      </c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42">
        <v>0.067</v>
      </c>
      <c r="I83" s="142">
        <v>0.07</v>
      </c>
      <c r="J83" s="142">
        <v>0.065</v>
      </c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43">
        <v>0.242</v>
      </c>
      <c r="I84" s="144">
        <v>0.245</v>
      </c>
      <c r="J84" s="144">
        <v>0.241</v>
      </c>
      <c r="K84" s="41">
        <v>98.3673469387755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2"/>
      <c r="I85" s="142"/>
      <c r="J85" s="142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5"/>
      <c r="I86" s="146"/>
      <c r="J86" s="146"/>
      <c r="K86" s="50"/>
    </row>
    <row r="87" spans="1:11" s="42" customFormat="1" ht="11.25" customHeight="1">
      <c r="A87" s="51" t="s">
        <v>67</v>
      </c>
      <c r="B87" s="52"/>
      <c r="C87" s="53"/>
      <c r="D87" s="53"/>
      <c r="E87" s="53"/>
      <c r="F87" s="54"/>
      <c r="G87" s="40"/>
      <c r="H87" s="147">
        <v>243.876</v>
      </c>
      <c r="I87" s="148">
        <v>316.571</v>
      </c>
      <c r="J87" s="148">
        <v>312.956</v>
      </c>
      <c r="K87" s="54">
        <f>IF(I87&gt;0,100*J87/I87,0)</f>
        <v>98.85807607140262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71" useFirstPageNumber="1" horizontalDpi="600" verticalDpi="600" orientation="portrait" paperSize="9" scale="72" r:id="rId1"/>
  <headerFooter alignWithMargins="0">
    <oddFooter>&amp;C&amp;P</oddFooter>
  </headerFooter>
</worksheet>
</file>

<file path=xl/worksheets/sheet67.xml><?xml version="1.0" encoding="utf-8"?>
<worksheet xmlns="http://schemas.openxmlformats.org/spreadsheetml/2006/main" xmlns:r="http://schemas.openxmlformats.org/officeDocument/2006/relationships">
  <sheetPr codeName="Hoja74"/>
  <dimension ref="A1:K625"/>
  <sheetViews>
    <sheetView view="pageBreakPreview" zoomScale="94" zoomScaleSheetLayoutView="94" zoomScalePageLayoutView="0" workbookViewId="0" topLeftCell="A1">
      <selection activeCell="A2" sqref="A2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6" t="s">
        <v>0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</row>
    <row r="2" spans="1:11" s="1" customFormat="1" ht="11.25" customHeight="1">
      <c r="A2" s="3" t="s">
        <v>132</v>
      </c>
      <c r="B2" s="4"/>
      <c r="C2" s="4"/>
      <c r="D2" s="4"/>
      <c r="E2" s="5"/>
      <c r="F2" s="4"/>
      <c r="G2" s="4"/>
      <c r="H2" s="4"/>
      <c r="I2" s="6"/>
      <c r="J2" s="187" t="s">
        <v>69</v>
      </c>
      <c r="K2" s="187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8" t="s">
        <v>2</v>
      </c>
      <c r="D4" s="189"/>
      <c r="E4" s="189"/>
      <c r="F4" s="190"/>
      <c r="G4" s="9"/>
      <c r="H4" s="191" t="s">
        <v>3</v>
      </c>
      <c r="I4" s="192"/>
      <c r="J4" s="192"/>
      <c r="K4" s="193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2017</v>
      </c>
      <c r="D6" s="16">
        <f>E6-1</f>
        <v>2018</v>
      </c>
      <c r="E6" s="16">
        <v>2019</v>
      </c>
      <c r="F6" s="17">
        <f>E6</f>
        <v>2019</v>
      </c>
      <c r="G6" s="18"/>
      <c r="H6" s="15">
        <f>J6-2</f>
        <v>2017</v>
      </c>
      <c r="I6" s="16">
        <f>J6-1</f>
        <v>2018</v>
      </c>
      <c r="J6" s="16">
        <v>2019</v>
      </c>
      <c r="K6" s="17">
        <f>J6</f>
        <v>2019</v>
      </c>
    </row>
    <row r="7" spans="1:11" s="10" customFormat="1" ht="11.25" customHeight="1" thickBot="1">
      <c r="A7" s="19"/>
      <c r="B7" s="8"/>
      <c r="C7" s="20"/>
      <c r="D7" s="21"/>
      <c r="E7" s="21"/>
      <c r="F7" s="22" t="str">
        <f>CONCATENATE(D6,"=100")</f>
        <v>2018=100</v>
      </c>
      <c r="G7" s="23"/>
      <c r="H7" s="20" t="s">
        <v>309</v>
      </c>
      <c r="I7" s="21" t="s">
        <v>6</v>
      </c>
      <c r="J7" s="21">
        <v>6</v>
      </c>
      <c r="K7" s="22" t="str">
        <f>CONCATENATE(I6,"=100")</f>
        <v>2018=100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2"/>
      <c r="I9" s="142"/>
      <c r="J9" s="142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2"/>
      <c r="I10" s="142"/>
      <c r="J10" s="142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2"/>
      <c r="I11" s="142"/>
      <c r="J11" s="142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2"/>
      <c r="I12" s="142"/>
      <c r="J12" s="142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43"/>
      <c r="I13" s="144"/>
      <c r="J13" s="144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2"/>
      <c r="I14" s="142"/>
      <c r="J14" s="142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3">
        <v>0.054</v>
      </c>
      <c r="I15" s="144">
        <v>0.046</v>
      </c>
      <c r="J15" s="144">
        <v>0.05</v>
      </c>
      <c r="K15" s="41">
        <v>108.69565217391305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2"/>
      <c r="I16" s="142"/>
      <c r="J16" s="142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43"/>
      <c r="I17" s="144"/>
      <c r="J17" s="144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2"/>
      <c r="I18" s="142"/>
      <c r="J18" s="142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42">
        <v>0.088</v>
      </c>
      <c r="I19" s="142">
        <v>0.083</v>
      </c>
      <c r="J19" s="142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2">
        <v>0.096</v>
      </c>
      <c r="I20" s="142">
        <v>0.096</v>
      </c>
      <c r="J20" s="142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2">
        <v>0.119</v>
      </c>
      <c r="I21" s="142">
        <v>0.144</v>
      </c>
      <c r="J21" s="142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43">
        <v>0.303</v>
      </c>
      <c r="I22" s="144">
        <v>0.32299999999999995</v>
      </c>
      <c r="J22" s="144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2"/>
      <c r="I23" s="142"/>
      <c r="J23" s="142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43">
        <v>0.012</v>
      </c>
      <c r="I24" s="144">
        <v>0.012</v>
      </c>
      <c r="J24" s="144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2"/>
      <c r="I25" s="142"/>
      <c r="J25" s="142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43">
        <v>0.003</v>
      </c>
      <c r="I26" s="144"/>
      <c r="J26" s="144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2"/>
      <c r="I27" s="142"/>
      <c r="J27" s="142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42">
        <v>0.004</v>
      </c>
      <c r="I28" s="142">
        <v>0.002</v>
      </c>
      <c r="J28" s="142">
        <v>0.002</v>
      </c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2">
        <v>0.016</v>
      </c>
      <c r="I29" s="142">
        <v>0.022</v>
      </c>
      <c r="J29" s="142"/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42"/>
      <c r="I30" s="142"/>
      <c r="J30" s="142"/>
      <c r="K30" s="32"/>
    </row>
    <row r="31" spans="1:11" s="42" customFormat="1" ht="11.25" customHeight="1">
      <c r="A31" s="43" t="s">
        <v>23</v>
      </c>
      <c r="B31" s="37"/>
      <c r="C31" s="38"/>
      <c r="D31" s="38"/>
      <c r="E31" s="38"/>
      <c r="F31" s="39"/>
      <c r="G31" s="40"/>
      <c r="H31" s="143">
        <v>0.02</v>
      </c>
      <c r="I31" s="144">
        <v>0.024</v>
      </c>
      <c r="J31" s="144">
        <v>0.002</v>
      </c>
      <c r="K31" s="41">
        <v>8.333333333333334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2"/>
      <c r="I32" s="142"/>
      <c r="J32" s="142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42">
        <v>0.067</v>
      </c>
      <c r="I33" s="142">
        <v>0.07</v>
      </c>
      <c r="J33" s="142"/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42">
        <v>0.553</v>
      </c>
      <c r="I34" s="142">
        <v>0.53</v>
      </c>
      <c r="J34" s="142">
        <v>0.8</v>
      </c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42">
        <v>0.008</v>
      </c>
      <c r="I35" s="142">
        <v>0.008</v>
      </c>
      <c r="J35" s="142"/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42">
        <v>9.15</v>
      </c>
      <c r="I36" s="142">
        <v>3.66</v>
      </c>
      <c r="J36" s="142">
        <v>11.061</v>
      </c>
      <c r="K36" s="32"/>
    </row>
    <row r="37" spans="1:11" s="42" customFormat="1" ht="11.25" customHeight="1">
      <c r="A37" s="36" t="s">
        <v>28</v>
      </c>
      <c r="B37" s="37"/>
      <c r="C37" s="38"/>
      <c r="D37" s="38"/>
      <c r="E37" s="38"/>
      <c r="F37" s="39"/>
      <c r="G37" s="40"/>
      <c r="H37" s="143">
        <v>9.778</v>
      </c>
      <c r="I37" s="144">
        <v>4.268000000000001</v>
      </c>
      <c r="J37" s="144">
        <v>11.861</v>
      </c>
      <c r="K37" s="41">
        <v>277.9053420805998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2"/>
      <c r="I38" s="142"/>
      <c r="J38" s="142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43"/>
      <c r="I39" s="144"/>
      <c r="J39" s="144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2"/>
      <c r="I40" s="142"/>
      <c r="J40" s="142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42"/>
      <c r="I41" s="142"/>
      <c r="J41" s="142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2"/>
      <c r="I42" s="142"/>
      <c r="J42" s="142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42">
        <v>0.003</v>
      </c>
      <c r="I43" s="142"/>
      <c r="J43" s="142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2"/>
      <c r="I44" s="142"/>
      <c r="J44" s="142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42"/>
      <c r="I45" s="142"/>
      <c r="J45" s="142"/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42"/>
      <c r="I46" s="142"/>
      <c r="J46" s="142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2"/>
      <c r="I47" s="142"/>
      <c r="J47" s="142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42"/>
      <c r="I48" s="142"/>
      <c r="J48" s="142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42"/>
      <c r="I49" s="142"/>
      <c r="J49" s="142"/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43">
        <v>0.003</v>
      </c>
      <c r="I50" s="144"/>
      <c r="J50" s="144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2"/>
      <c r="I51" s="142"/>
      <c r="J51" s="142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43"/>
      <c r="I52" s="144"/>
      <c r="J52" s="144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2"/>
      <c r="I53" s="142"/>
      <c r="J53" s="142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42"/>
      <c r="I54" s="142"/>
      <c r="J54" s="142"/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42"/>
      <c r="I55" s="142"/>
      <c r="J55" s="142"/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42"/>
      <c r="I56" s="142">
        <v>0.001</v>
      </c>
      <c r="J56" s="142">
        <v>0.001</v>
      </c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2"/>
      <c r="I57" s="142"/>
      <c r="J57" s="142"/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42"/>
      <c r="I58" s="142"/>
      <c r="J58" s="142"/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43"/>
      <c r="I59" s="144">
        <v>0.001</v>
      </c>
      <c r="J59" s="144">
        <v>0.001</v>
      </c>
      <c r="K59" s="41">
        <v>100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2"/>
      <c r="I60" s="142"/>
      <c r="J60" s="142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42">
        <v>0.004</v>
      </c>
      <c r="I61" s="142"/>
      <c r="J61" s="142"/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42">
        <v>0.305</v>
      </c>
      <c r="I62" s="142">
        <v>0.264</v>
      </c>
      <c r="J62" s="142">
        <v>0.4</v>
      </c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42">
        <v>0.004</v>
      </c>
      <c r="I63" s="142">
        <v>0.004</v>
      </c>
      <c r="J63" s="142"/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43">
        <v>0.313</v>
      </c>
      <c r="I64" s="144">
        <v>0.268</v>
      </c>
      <c r="J64" s="144">
        <v>0.4</v>
      </c>
      <c r="K64" s="41">
        <v>149.25373134328356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2"/>
      <c r="I65" s="142"/>
      <c r="J65" s="142"/>
      <c r="K65" s="32"/>
    </row>
    <row r="66" spans="1:11" s="42" customFormat="1" ht="11.25" customHeight="1">
      <c r="A66" s="36" t="s">
        <v>51</v>
      </c>
      <c r="B66" s="37"/>
      <c r="C66" s="38"/>
      <c r="D66" s="38"/>
      <c r="E66" s="38"/>
      <c r="F66" s="39"/>
      <c r="G66" s="40"/>
      <c r="H66" s="143"/>
      <c r="I66" s="144"/>
      <c r="J66" s="144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2"/>
      <c r="I67" s="142"/>
      <c r="J67" s="142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42"/>
      <c r="I68" s="142"/>
      <c r="J68" s="142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2"/>
      <c r="I69" s="142"/>
      <c r="J69" s="142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43"/>
      <c r="I70" s="144"/>
      <c r="J70" s="144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2"/>
      <c r="I71" s="142"/>
      <c r="J71" s="142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42"/>
      <c r="I72" s="142"/>
      <c r="J72" s="142"/>
      <c r="K72" s="32"/>
    </row>
    <row r="73" spans="1:11" s="33" customFormat="1" ht="11.25" customHeight="1">
      <c r="A73" s="35" t="s">
        <v>56</v>
      </c>
      <c r="B73" s="29"/>
      <c r="C73" s="30"/>
      <c r="D73" s="30"/>
      <c r="E73" s="30"/>
      <c r="F73" s="31"/>
      <c r="G73" s="31"/>
      <c r="H73" s="142"/>
      <c r="I73" s="142"/>
      <c r="J73" s="142"/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42"/>
      <c r="I74" s="142"/>
      <c r="J74" s="142"/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42"/>
      <c r="I75" s="142"/>
      <c r="J75" s="142"/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42"/>
      <c r="I76" s="142"/>
      <c r="J76" s="142"/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42"/>
      <c r="I77" s="142"/>
      <c r="J77" s="142"/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42"/>
      <c r="I78" s="142"/>
      <c r="J78" s="142"/>
      <c r="K78" s="32"/>
    </row>
    <row r="79" spans="1:11" s="33" customFormat="1" ht="11.25" customHeight="1">
      <c r="A79" s="35" t="s">
        <v>62</v>
      </c>
      <c r="B79" s="29"/>
      <c r="C79" s="30"/>
      <c r="D79" s="30"/>
      <c r="E79" s="30"/>
      <c r="F79" s="31"/>
      <c r="G79" s="31"/>
      <c r="H79" s="142"/>
      <c r="I79" s="142"/>
      <c r="J79" s="142"/>
      <c r="K79" s="32"/>
    </row>
    <row r="80" spans="1:11" s="42" customFormat="1" ht="11.25" customHeight="1">
      <c r="A80" s="43" t="s">
        <v>63</v>
      </c>
      <c r="B80" s="37"/>
      <c r="C80" s="38"/>
      <c r="D80" s="38"/>
      <c r="E80" s="38"/>
      <c r="F80" s="39"/>
      <c r="G80" s="40"/>
      <c r="H80" s="143"/>
      <c r="I80" s="144"/>
      <c r="J80" s="144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2"/>
      <c r="I81" s="142"/>
      <c r="J81" s="142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42"/>
      <c r="I82" s="142"/>
      <c r="J82" s="142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42">
        <v>0.001</v>
      </c>
      <c r="I83" s="142"/>
      <c r="J83" s="142"/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43">
        <v>0.001</v>
      </c>
      <c r="I84" s="144"/>
      <c r="J84" s="144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2"/>
      <c r="I85" s="142"/>
      <c r="J85" s="142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5"/>
      <c r="I86" s="146"/>
      <c r="J86" s="146"/>
      <c r="K86" s="50"/>
    </row>
    <row r="87" spans="1:11" s="42" customFormat="1" ht="11.25" customHeight="1">
      <c r="A87" s="51" t="s">
        <v>67</v>
      </c>
      <c r="B87" s="52"/>
      <c r="C87" s="53"/>
      <c r="D87" s="53"/>
      <c r="E87" s="53"/>
      <c r="F87" s="54"/>
      <c r="G87" s="40"/>
      <c r="H87" s="147">
        <v>10.487</v>
      </c>
      <c r="I87" s="148">
        <v>4.942000000000001</v>
      </c>
      <c r="J87" s="148">
        <v>12.314</v>
      </c>
      <c r="K87" s="54">
        <f>IF(I87&gt;0,100*J87/I87,0)</f>
        <v>249.17037636584377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72" useFirstPageNumber="1" horizontalDpi="600" verticalDpi="600" orientation="portrait" paperSize="9" scale="72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14"/>
  <dimension ref="A1:K625"/>
  <sheetViews>
    <sheetView view="pageBreakPreview" zoomScale="96" zoomScaleSheetLayoutView="96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6" t="s">
        <v>0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</row>
    <row r="2" spans="1:11" s="1" customFormat="1" ht="11.25" customHeight="1">
      <c r="A2" s="3" t="s">
        <v>72</v>
      </c>
      <c r="B2" s="4"/>
      <c r="C2" s="4"/>
      <c r="D2" s="4"/>
      <c r="E2" s="5"/>
      <c r="F2" s="4"/>
      <c r="G2" s="4"/>
      <c r="H2" s="4"/>
      <c r="I2" s="6"/>
      <c r="J2" s="187" t="s">
        <v>69</v>
      </c>
      <c r="K2" s="187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8" t="s">
        <v>2</v>
      </c>
      <c r="D4" s="189"/>
      <c r="E4" s="189"/>
      <c r="F4" s="190"/>
      <c r="G4" s="9"/>
      <c r="H4" s="191" t="s">
        <v>3</v>
      </c>
      <c r="I4" s="192"/>
      <c r="J4" s="192"/>
      <c r="K4" s="193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2017</v>
      </c>
      <c r="D6" s="16">
        <f>E6-1</f>
        <v>2018</v>
      </c>
      <c r="E6" s="16">
        <v>2019</v>
      </c>
      <c r="F6" s="17">
        <f>E6</f>
        <v>2019</v>
      </c>
      <c r="G6" s="18"/>
      <c r="H6" s="15">
        <f>J6-2</f>
        <v>2017</v>
      </c>
      <c r="I6" s="16">
        <f>J6-1</f>
        <v>2018</v>
      </c>
      <c r="J6" s="16">
        <v>2019</v>
      </c>
      <c r="K6" s="17">
        <f>J6</f>
        <v>2019</v>
      </c>
    </row>
    <row r="7" spans="1:11" s="10" customFormat="1" ht="11.25" customHeight="1" thickBot="1">
      <c r="A7" s="19"/>
      <c r="B7" s="8"/>
      <c r="C7" s="20" t="s">
        <v>309</v>
      </c>
      <c r="D7" s="21" t="s">
        <v>6</v>
      </c>
      <c r="E7" s="21">
        <v>3</v>
      </c>
      <c r="F7" s="22" t="str">
        <f>CONCATENATE(D6,"=100")</f>
        <v>2018=100</v>
      </c>
      <c r="G7" s="23"/>
      <c r="H7" s="20" t="s">
        <v>309</v>
      </c>
      <c r="I7" s="21" t="s">
        <v>6</v>
      </c>
      <c r="J7" s="21">
        <v>6</v>
      </c>
      <c r="K7" s="22" t="str">
        <f>CONCATENATE(I6,"=100")</f>
        <v>2018=100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2"/>
      <c r="I9" s="142"/>
      <c r="J9" s="142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2"/>
      <c r="I10" s="142"/>
      <c r="J10" s="142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2"/>
      <c r="I11" s="142"/>
      <c r="J11" s="142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2"/>
      <c r="I12" s="142"/>
      <c r="J12" s="142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43"/>
      <c r="I13" s="144"/>
      <c r="J13" s="144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2"/>
      <c r="I14" s="142"/>
      <c r="J14" s="142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3"/>
      <c r="I15" s="144"/>
      <c r="J15" s="144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2"/>
      <c r="I16" s="142"/>
      <c r="J16" s="142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43"/>
      <c r="I17" s="144"/>
      <c r="J17" s="144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2"/>
      <c r="I18" s="142"/>
      <c r="J18" s="142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42"/>
      <c r="I19" s="142"/>
      <c r="J19" s="142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2"/>
      <c r="I20" s="142"/>
      <c r="J20" s="142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2"/>
      <c r="I21" s="142"/>
      <c r="J21" s="142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43"/>
      <c r="I22" s="144"/>
      <c r="J22" s="144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2"/>
      <c r="I23" s="142"/>
      <c r="J23" s="142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43"/>
      <c r="I24" s="144"/>
      <c r="J24" s="144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2"/>
      <c r="I25" s="142"/>
      <c r="J25" s="142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43"/>
      <c r="I26" s="144"/>
      <c r="J26" s="144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2"/>
      <c r="I27" s="142"/>
      <c r="J27" s="142"/>
      <c r="K27" s="32"/>
    </row>
    <row r="28" spans="1:11" s="33" customFormat="1" ht="11.25" customHeight="1">
      <c r="A28" s="35" t="s">
        <v>20</v>
      </c>
      <c r="B28" s="29"/>
      <c r="C28" s="30">
        <v>3149</v>
      </c>
      <c r="D28" s="30">
        <v>3806</v>
      </c>
      <c r="E28" s="30">
        <v>3517</v>
      </c>
      <c r="F28" s="31"/>
      <c r="G28" s="31"/>
      <c r="H28" s="142">
        <v>12.547</v>
      </c>
      <c r="I28" s="142">
        <v>16.74</v>
      </c>
      <c r="J28" s="142">
        <v>13.102</v>
      </c>
      <c r="K28" s="32"/>
    </row>
    <row r="29" spans="1:11" s="33" customFormat="1" ht="11.25" customHeight="1">
      <c r="A29" s="35" t="s">
        <v>21</v>
      </c>
      <c r="B29" s="29"/>
      <c r="C29" s="30">
        <v>15729</v>
      </c>
      <c r="D29" s="30">
        <v>1844</v>
      </c>
      <c r="E29" s="30">
        <v>2106</v>
      </c>
      <c r="F29" s="31"/>
      <c r="G29" s="31"/>
      <c r="H29" s="142">
        <v>24.171</v>
      </c>
      <c r="I29" s="142">
        <v>4.078</v>
      </c>
      <c r="J29" s="142">
        <v>4.519</v>
      </c>
      <c r="K29" s="32"/>
    </row>
    <row r="30" spans="1:11" s="33" customFormat="1" ht="11.25" customHeight="1">
      <c r="A30" s="35" t="s">
        <v>22</v>
      </c>
      <c r="B30" s="29"/>
      <c r="C30" s="30">
        <v>4985</v>
      </c>
      <c r="D30" s="30">
        <v>3436</v>
      </c>
      <c r="E30" s="30">
        <v>3898</v>
      </c>
      <c r="F30" s="31"/>
      <c r="G30" s="31"/>
      <c r="H30" s="142">
        <v>11.157</v>
      </c>
      <c r="I30" s="142">
        <v>9.416</v>
      </c>
      <c r="J30" s="142">
        <v>9.509</v>
      </c>
      <c r="K30" s="32"/>
    </row>
    <row r="31" spans="1:11" s="42" customFormat="1" ht="11.25" customHeight="1">
      <c r="A31" s="43" t="s">
        <v>23</v>
      </c>
      <c r="B31" s="37"/>
      <c r="C31" s="38">
        <v>23863</v>
      </c>
      <c r="D31" s="38">
        <v>9086</v>
      </c>
      <c r="E31" s="38">
        <v>9521</v>
      </c>
      <c r="F31" s="39">
        <v>104.78758529605987</v>
      </c>
      <c r="G31" s="40"/>
      <c r="H31" s="143">
        <v>47.875</v>
      </c>
      <c r="I31" s="144">
        <v>30.233999999999998</v>
      </c>
      <c r="J31" s="144">
        <v>27.130000000000003</v>
      </c>
      <c r="K31" s="41">
        <v>89.73341271416288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2"/>
      <c r="I32" s="142"/>
      <c r="J32" s="142"/>
      <c r="K32" s="32"/>
    </row>
    <row r="33" spans="1:11" s="33" customFormat="1" ht="11.25" customHeight="1">
      <c r="A33" s="35" t="s">
        <v>24</v>
      </c>
      <c r="B33" s="29"/>
      <c r="C33" s="30">
        <v>370</v>
      </c>
      <c r="D33" s="30">
        <v>400</v>
      </c>
      <c r="E33" s="30">
        <v>400</v>
      </c>
      <c r="F33" s="31"/>
      <c r="G33" s="31"/>
      <c r="H33" s="142">
        <v>1.332</v>
      </c>
      <c r="I33" s="142">
        <v>1.5</v>
      </c>
      <c r="J33" s="142">
        <v>1.4</v>
      </c>
      <c r="K33" s="32"/>
    </row>
    <row r="34" spans="1:11" s="33" customFormat="1" ht="11.25" customHeight="1">
      <c r="A34" s="35" t="s">
        <v>25</v>
      </c>
      <c r="B34" s="29"/>
      <c r="C34" s="30">
        <v>785</v>
      </c>
      <c r="D34" s="30">
        <v>730</v>
      </c>
      <c r="E34" s="30">
        <v>780</v>
      </c>
      <c r="F34" s="31"/>
      <c r="G34" s="31"/>
      <c r="H34" s="142">
        <v>1.802</v>
      </c>
      <c r="I34" s="142">
        <v>3</v>
      </c>
      <c r="J34" s="142">
        <v>1.7</v>
      </c>
      <c r="K34" s="32"/>
    </row>
    <row r="35" spans="1:11" s="33" customFormat="1" ht="11.25" customHeight="1">
      <c r="A35" s="35" t="s">
        <v>26</v>
      </c>
      <c r="B35" s="29"/>
      <c r="C35" s="30">
        <v>1113</v>
      </c>
      <c r="D35" s="30">
        <v>500</v>
      </c>
      <c r="E35" s="30">
        <v>450</v>
      </c>
      <c r="F35" s="31"/>
      <c r="G35" s="31"/>
      <c r="H35" s="142">
        <v>4.182</v>
      </c>
      <c r="I35" s="142">
        <v>2.3</v>
      </c>
      <c r="J35" s="142">
        <v>1.2</v>
      </c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42"/>
      <c r="I36" s="142"/>
      <c r="J36" s="142"/>
      <c r="K36" s="32"/>
    </row>
    <row r="37" spans="1:11" s="42" customFormat="1" ht="11.25" customHeight="1">
      <c r="A37" s="36" t="s">
        <v>28</v>
      </c>
      <c r="B37" s="37"/>
      <c r="C37" s="38">
        <v>2268</v>
      </c>
      <c r="D37" s="38">
        <v>1630</v>
      </c>
      <c r="E37" s="38">
        <v>1630</v>
      </c>
      <c r="F37" s="39">
        <v>100</v>
      </c>
      <c r="G37" s="40"/>
      <c r="H37" s="143">
        <v>7.316000000000001</v>
      </c>
      <c r="I37" s="144">
        <v>6.8</v>
      </c>
      <c r="J37" s="144">
        <v>4.3</v>
      </c>
      <c r="K37" s="41">
        <v>63.23529411764706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2"/>
      <c r="I38" s="142"/>
      <c r="J38" s="142"/>
      <c r="K38" s="32"/>
    </row>
    <row r="39" spans="1:11" s="42" customFormat="1" ht="11.25" customHeight="1">
      <c r="A39" s="36" t="s">
        <v>29</v>
      </c>
      <c r="B39" s="37"/>
      <c r="C39" s="38">
        <v>11582</v>
      </c>
      <c r="D39" s="38">
        <v>11582</v>
      </c>
      <c r="E39" s="38">
        <v>12100</v>
      </c>
      <c r="F39" s="39">
        <v>104.47245726126748</v>
      </c>
      <c r="G39" s="40"/>
      <c r="H39" s="143">
        <v>17.164</v>
      </c>
      <c r="I39" s="144">
        <v>17.1</v>
      </c>
      <c r="J39" s="144">
        <v>19</v>
      </c>
      <c r="K39" s="41">
        <v>111.1111111111111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2"/>
      <c r="I40" s="142"/>
      <c r="J40" s="142"/>
      <c r="K40" s="32"/>
    </row>
    <row r="41" spans="1:11" s="33" customFormat="1" ht="11.25" customHeight="1">
      <c r="A41" s="28" t="s">
        <v>30</v>
      </c>
      <c r="B41" s="29"/>
      <c r="C41" s="30">
        <v>12585</v>
      </c>
      <c r="D41" s="30">
        <v>11028</v>
      </c>
      <c r="E41" s="30">
        <v>10369</v>
      </c>
      <c r="F41" s="31"/>
      <c r="G41" s="31"/>
      <c r="H41" s="142">
        <v>8.349</v>
      </c>
      <c r="I41" s="142">
        <v>30.496</v>
      </c>
      <c r="J41" s="142">
        <v>15.099</v>
      </c>
      <c r="K41" s="32"/>
    </row>
    <row r="42" spans="1:11" s="33" customFormat="1" ht="11.25" customHeight="1">
      <c r="A42" s="35" t="s">
        <v>31</v>
      </c>
      <c r="B42" s="29"/>
      <c r="C42" s="30">
        <v>4500</v>
      </c>
      <c r="D42" s="30">
        <v>4300</v>
      </c>
      <c r="E42" s="30">
        <v>4407</v>
      </c>
      <c r="F42" s="31"/>
      <c r="G42" s="31"/>
      <c r="H42" s="142">
        <v>7.236</v>
      </c>
      <c r="I42" s="142">
        <v>18.593</v>
      </c>
      <c r="J42" s="142">
        <v>14.393</v>
      </c>
      <c r="K42" s="32"/>
    </row>
    <row r="43" spans="1:11" s="33" customFormat="1" ht="11.25" customHeight="1">
      <c r="A43" s="35" t="s">
        <v>32</v>
      </c>
      <c r="B43" s="29"/>
      <c r="C43" s="30">
        <v>1350</v>
      </c>
      <c r="D43" s="30">
        <v>1196</v>
      </c>
      <c r="E43" s="30">
        <v>1302</v>
      </c>
      <c r="F43" s="31"/>
      <c r="G43" s="31"/>
      <c r="H43" s="142">
        <v>0.867</v>
      </c>
      <c r="I43" s="142">
        <v>4.156</v>
      </c>
      <c r="J43" s="142">
        <v>2.569</v>
      </c>
      <c r="K43" s="32"/>
    </row>
    <row r="44" spans="1:11" s="33" customFormat="1" ht="11.25" customHeight="1">
      <c r="A44" s="35" t="s">
        <v>33</v>
      </c>
      <c r="B44" s="29"/>
      <c r="C44" s="30">
        <v>10000</v>
      </c>
      <c r="D44" s="30">
        <v>10000</v>
      </c>
      <c r="E44" s="30">
        <v>10000</v>
      </c>
      <c r="F44" s="31"/>
      <c r="G44" s="31"/>
      <c r="H44" s="142">
        <v>9.787</v>
      </c>
      <c r="I44" s="142">
        <v>44.799</v>
      </c>
      <c r="J44" s="142">
        <v>28.837</v>
      </c>
      <c r="K44" s="32"/>
    </row>
    <row r="45" spans="1:11" s="33" customFormat="1" ht="11.25" customHeight="1">
      <c r="A45" s="35" t="s">
        <v>34</v>
      </c>
      <c r="B45" s="29"/>
      <c r="C45" s="30">
        <v>1000</v>
      </c>
      <c r="D45" s="30">
        <v>1000</v>
      </c>
      <c r="E45" s="30">
        <v>1000</v>
      </c>
      <c r="F45" s="31"/>
      <c r="G45" s="31"/>
      <c r="H45" s="142">
        <v>1.254</v>
      </c>
      <c r="I45" s="142">
        <v>3.897</v>
      </c>
      <c r="J45" s="142">
        <v>1.729</v>
      </c>
      <c r="K45" s="32"/>
    </row>
    <row r="46" spans="1:11" s="33" customFormat="1" ht="11.25" customHeight="1">
      <c r="A46" s="35" t="s">
        <v>35</v>
      </c>
      <c r="B46" s="29"/>
      <c r="C46" s="30">
        <v>18000</v>
      </c>
      <c r="D46" s="30">
        <v>15000</v>
      </c>
      <c r="E46" s="30">
        <v>15000</v>
      </c>
      <c r="F46" s="31"/>
      <c r="G46" s="31"/>
      <c r="H46" s="142">
        <v>23.419</v>
      </c>
      <c r="I46" s="142">
        <v>47.092</v>
      </c>
      <c r="J46" s="142">
        <v>32.2</v>
      </c>
      <c r="K46" s="32"/>
    </row>
    <row r="47" spans="1:11" s="33" customFormat="1" ht="11.25" customHeight="1">
      <c r="A47" s="35" t="s">
        <v>36</v>
      </c>
      <c r="B47" s="29"/>
      <c r="C47" s="30">
        <v>8040</v>
      </c>
      <c r="D47" s="30">
        <v>8040</v>
      </c>
      <c r="E47" s="30">
        <v>8040</v>
      </c>
      <c r="F47" s="31"/>
      <c r="G47" s="31"/>
      <c r="H47" s="142">
        <v>11.466</v>
      </c>
      <c r="I47" s="142">
        <v>27.737</v>
      </c>
      <c r="J47" s="142">
        <v>22.391</v>
      </c>
      <c r="K47" s="32"/>
    </row>
    <row r="48" spans="1:11" s="33" customFormat="1" ht="11.25" customHeight="1">
      <c r="A48" s="35" t="s">
        <v>37</v>
      </c>
      <c r="B48" s="29"/>
      <c r="C48" s="30">
        <v>1750</v>
      </c>
      <c r="D48" s="30">
        <v>1750</v>
      </c>
      <c r="E48" s="30">
        <v>1850</v>
      </c>
      <c r="F48" s="31"/>
      <c r="G48" s="31"/>
      <c r="H48" s="142">
        <v>1.858</v>
      </c>
      <c r="I48" s="142">
        <v>7.088</v>
      </c>
      <c r="J48" s="142">
        <v>4.298</v>
      </c>
      <c r="K48" s="32"/>
    </row>
    <row r="49" spans="1:11" s="33" customFormat="1" ht="11.25" customHeight="1">
      <c r="A49" s="35" t="s">
        <v>38</v>
      </c>
      <c r="B49" s="29"/>
      <c r="C49" s="30">
        <v>9719</v>
      </c>
      <c r="D49" s="30">
        <v>12367</v>
      </c>
      <c r="E49" s="30">
        <v>13200</v>
      </c>
      <c r="F49" s="31"/>
      <c r="G49" s="31"/>
      <c r="H49" s="142">
        <v>12.845</v>
      </c>
      <c r="I49" s="142">
        <v>50.443</v>
      </c>
      <c r="J49" s="142">
        <v>34.548</v>
      </c>
      <c r="K49" s="32"/>
    </row>
    <row r="50" spans="1:11" s="42" customFormat="1" ht="11.25" customHeight="1">
      <c r="A50" s="43" t="s">
        <v>39</v>
      </c>
      <c r="B50" s="37"/>
      <c r="C50" s="38">
        <v>66944</v>
      </c>
      <c r="D50" s="38">
        <v>64681</v>
      </c>
      <c r="E50" s="38">
        <v>65168</v>
      </c>
      <c r="F50" s="39">
        <v>100.752925897868</v>
      </c>
      <c r="G50" s="40"/>
      <c r="H50" s="143">
        <v>77.081</v>
      </c>
      <c r="I50" s="144">
        <v>234.301</v>
      </c>
      <c r="J50" s="144">
        <v>156.064</v>
      </c>
      <c r="K50" s="41">
        <v>66.60833713897935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2"/>
      <c r="I51" s="142"/>
      <c r="J51" s="142"/>
      <c r="K51" s="32"/>
    </row>
    <row r="52" spans="1:11" s="42" customFormat="1" ht="11.25" customHeight="1">
      <c r="A52" s="36" t="s">
        <v>40</v>
      </c>
      <c r="B52" s="37"/>
      <c r="C52" s="38">
        <v>859</v>
      </c>
      <c r="D52" s="38">
        <v>553</v>
      </c>
      <c r="E52" s="38">
        <v>553</v>
      </c>
      <c r="F52" s="39">
        <v>100</v>
      </c>
      <c r="G52" s="40"/>
      <c r="H52" s="143">
        <v>1.127</v>
      </c>
      <c r="I52" s="144">
        <v>1.474</v>
      </c>
      <c r="J52" s="144">
        <v>1.474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2"/>
      <c r="I53" s="142"/>
      <c r="J53" s="142"/>
      <c r="K53" s="32"/>
    </row>
    <row r="54" spans="1:11" s="33" customFormat="1" ht="11.25" customHeight="1">
      <c r="A54" s="35" t="s">
        <v>41</v>
      </c>
      <c r="B54" s="29"/>
      <c r="C54" s="30">
        <v>25713</v>
      </c>
      <c r="D54" s="30">
        <v>19500</v>
      </c>
      <c r="E54" s="30">
        <v>20500</v>
      </c>
      <c r="F54" s="31"/>
      <c r="G54" s="31"/>
      <c r="H54" s="142">
        <v>49.48</v>
      </c>
      <c r="I54" s="142">
        <v>51.225</v>
      </c>
      <c r="J54" s="142">
        <v>53.5</v>
      </c>
      <c r="K54" s="32"/>
    </row>
    <row r="55" spans="1:11" s="33" customFormat="1" ht="11.25" customHeight="1">
      <c r="A55" s="35" t="s">
        <v>42</v>
      </c>
      <c r="B55" s="29"/>
      <c r="C55" s="30">
        <v>43539</v>
      </c>
      <c r="D55" s="30">
        <v>43737</v>
      </c>
      <c r="E55" s="30">
        <v>44687</v>
      </c>
      <c r="F55" s="31"/>
      <c r="G55" s="31"/>
      <c r="H55" s="142">
        <v>126.421</v>
      </c>
      <c r="I55" s="142">
        <v>135.584</v>
      </c>
      <c r="J55" s="142">
        <v>110.824</v>
      </c>
      <c r="K55" s="32"/>
    </row>
    <row r="56" spans="1:11" s="33" customFormat="1" ht="11.25" customHeight="1">
      <c r="A56" s="35" t="s">
        <v>43</v>
      </c>
      <c r="B56" s="29"/>
      <c r="C56" s="30">
        <v>67918</v>
      </c>
      <c r="D56" s="30">
        <v>68723</v>
      </c>
      <c r="E56" s="30">
        <v>31147</v>
      </c>
      <c r="F56" s="31"/>
      <c r="G56" s="31"/>
      <c r="H56" s="142">
        <v>186.713</v>
      </c>
      <c r="I56" s="142">
        <v>219.914</v>
      </c>
      <c r="J56" s="142">
        <v>73.16</v>
      </c>
      <c r="K56" s="32"/>
    </row>
    <row r="57" spans="1:11" s="33" customFormat="1" ht="11.25" customHeight="1">
      <c r="A57" s="35" t="s">
        <v>44</v>
      </c>
      <c r="B57" s="29"/>
      <c r="C57" s="30">
        <v>81577</v>
      </c>
      <c r="D57" s="30">
        <v>8826</v>
      </c>
      <c r="E57" s="30">
        <v>6934</v>
      </c>
      <c r="F57" s="31"/>
      <c r="G57" s="31"/>
      <c r="H57" s="142">
        <v>138.872</v>
      </c>
      <c r="I57" s="142">
        <v>26.203</v>
      </c>
      <c r="J57" s="142">
        <v>21.122</v>
      </c>
      <c r="K57" s="32"/>
    </row>
    <row r="58" spans="1:11" s="33" customFormat="1" ht="11.25" customHeight="1">
      <c r="A58" s="35" t="s">
        <v>45</v>
      </c>
      <c r="B58" s="29"/>
      <c r="C58" s="30">
        <v>4085</v>
      </c>
      <c r="D58" s="30">
        <v>15524</v>
      </c>
      <c r="E58" s="30">
        <v>10740</v>
      </c>
      <c r="F58" s="31"/>
      <c r="G58" s="31"/>
      <c r="H58" s="142">
        <v>3.922</v>
      </c>
      <c r="I58" s="142">
        <v>49.677</v>
      </c>
      <c r="J58" s="142">
        <v>10.22</v>
      </c>
      <c r="K58" s="32"/>
    </row>
    <row r="59" spans="1:11" s="42" customFormat="1" ht="11.25" customHeight="1">
      <c r="A59" s="36" t="s">
        <v>46</v>
      </c>
      <c r="B59" s="37"/>
      <c r="C59" s="38">
        <v>222832</v>
      </c>
      <c r="D59" s="38">
        <v>156310</v>
      </c>
      <c r="E59" s="38">
        <v>114008</v>
      </c>
      <c r="F59" s="39">
        <v>72.93711214893482</v>
      </c>
      <c r="G59" s="40"/>
      <c r="H59" s="143">
        <v>505.4080000000001</v>
      </c>
      <c r="I59" s="144">
        <v>482.60299999999995</v>
      </c>
      <c r="J59" s="144">
        <v>268.826</v>
      </c>
      <c r="K59" s="41">
        <v>55.70334208448767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2"/>
      <c r="I60" s="142"/>
      <c r="J60" s="142"/>
      <c r="K60" s="32"/>
    </row>
    <row r="61" spans="1:11" s="33" customFormat="1" ht="11.25" customHeight="1">
      <c r="A61" s="35" t="s">
        <v>47</v>
      </c>
      <c r="B61" s="29"/>
      <c r="C61" s="30">
        <v>615</v>
      </c>
      <c r="D61" s="30">
        <v>700</v>
      </c>
      <c r="E61" s="30">
        <v>700</v>
      </c>
      <c r="F61" s="31"/>
      <c r="G61" s="31"/>
      <c r="H61" s="142">
        <v>1.19</v>
      </c>
      <c r="I61" s="142">
        <v>1.418</v>
      </c>
      <c r="J61" s="142">
        <v>1.406</v>
      </c>
      <c r="K61" s="32"/>
    </row>
    <row r="62" spans="1:11" s="33" customFormat="1" ht="11.25" customHeight="1">
      <c r="A62" s="35" t="s">
        <v>48</v>
      </c>
      <c r="B62" s="29"/>
      <c r="C62" s="30">
        <v>345</v>
      </c>
      <c r="D62" s="30">
        <v>275</v>
      </c>
      <c r="E62" s="30">
        <v>128</v>
      </c>
      <c r="F62" s="31"/>
      <c r="G62" s="31"/>
      <c r="H62" s="142">
        <v>0.467</v>
      </c>
      <c r="I62" s="142">
        <v>0.352</v>
      </c>
      <c r="J62" s="142">
        <v>0.213</v>
      </c>
      <c r="K62" s="32"/>
    </row>
    <row r="63" spans="1:11" s="33" customFormat="1" ht="11.25" customHeight="1">
      <c r="A63" s="35" t="s">
        <v>49</v>
      </c>
      <c r="B63" s="29"/>
      <c r="C63" s="30">
        <v>1765</v>
      </c>
      <c r="D63" s="30">
        <v>1711</v>
      </c>
      <c r="E63" s="30">
        <v>844</v>
      </c>
      <c r="F63" s="31"/>
      <c r="G63" s="31"/>
      <c r="H63" s="142">
        <v>3.487</v>
      </c>
      <c r="I63" s="142">
        <v>4.731</v>
      </c>
      <c r="J63" s="142">
        <v>1.433</v>
      </c>
      <c r="K63" s="32"/>
    </row>
    <row r="64" spans="1:11" s="42" customFormat="1" ht="11.25" customHeight="1">
      <c r="A64" s="36" t="s">
        <v>50</v>
      </c>
      <c r="B64" s="37"/>
      <c r="C64" s="38">
        <v>2725</v>
      </c>
      <c r="D64" s="38">
        <v>2686</v>
      </c>
      <c r="E64" s="38">
        <v>1672</v>
      </c>
      <c r="F64" s="39">
        <v>62.24869694713328</v>
      </c>
      <c r="G64" s="40"/>
      <c r="H64" s="143">
        <v>5.144</v>
      </c>
      <c r="I64" s="144">
        <v>6.5009999999999994</v>
      </c>
      <c r="J64" s="144">
        <v>3.052</v>
      </c>
      <c r="K64" s="41">
        <v>46.94662359636979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2"/>
      <c r="I65" s="142"/>
      <c r="J65" s="142"/>
      <c r="K65" s="32"/>
    </row>
    <row r="66" spans="1:11" s="42" customFormat="1" ht="11.25" customHeight="1">
      <c r="A66" s="36" t="s">
        <v>51</v>
      </c>
      <c r="B66" s="37"/>
      <c r="C66" s="38">
        <v>11965</v>
      </c>
      <c r="D66" s="38">
        <v>10906</v>
      </c>
      <c r="E66" s="38">
        <v>10990</v>
      </c>
      <c r="F66" s="39">
        <v>100.77021822849808</v>
      </c>
      <c r="G66" s="40"/>
      <c r="H66" s="143">
        <v>13.933</v>
      </c>
      <c r="I66" s="144">
        <v>15.575</v>
      </c>
      <c r="J66" s="144">
        <v>12.98</v>
      </c>
      <c r="K66" s="41">
        <v>83.338683788122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2"/>
      <c r="I67" s="142"/>
      <c r="J67" s="142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42"/>
      <c r="I68" s="142"/>
      <c r="J68" s="142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2"/>
      <c r="I69" s="142"/>
      <c r="J69" s="142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43"/>
      <c r="I70" s="144"/>
      <c r="J70" s="144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2"/>
      <c r="I71" s="142"/>
      <c r="J71" s="142"/>
      <c r="K71" s="32"/>
    </row>
    <row r="72" spans="1:11" s="33" customFormat="1" ht="11.25" customHeight="1">
      <c r="A72" s="35" t="s">
        <v>55</v>
      </c>
      <c r="B72" s="29"/>
      <c r="C72" s="30">
        <v>8816</v>
      </c>
      <c r="D72" s="30">
        <v>8200</v>
      </c>
      <c r="E72" s="30">
        <v>9285</v>
      </c>
      <c r="F72" s="31"/>
      <c r="G72" s="31"/>
      <c r="H72" s="142">
        <v>13.818</v>
      </c>
      <c r="I72" s="142">
        <v>15.235</v>
      </c>
      <c r="J72" s="142">
        <v>15.586</v>
      </c>
      <c r="K72" s="32"/>
    </row>
    <row r="73" spans="1:11" s="33" customFormat="1" ht="11.25" customHeight="1">
      <c r="A73" s="35" t="s">
        <v>56</v>
      </c>
      <c r="B73" s="29"/>
      <c r="C73" s="30">
        <v>800</v>
      </c>
      <c r="D73" s="30">
        <v>800</v>
      </c>
      <c r="E73" s="30">
        <v>906</v>
      </c>
      <c r="F73" s="31"/>
      <c r="G73" s="31"/>
      <c r="H73" s="142">
        <v>1.988</v>
      </c>
      <c r="I73" s="142">
        <v>2.4</v>
      </c>
      <c r="J73" s="142">
        <v>2.657</v>
      </c>
      <c r="K73" s="32"/>
    </row>
    <row r="74" spans="1:11" s="33" customFormat="1" ht="11.25" customHeight="1">
      <c r="A74" s="35" t="s">
        <v>57</v>
      </c>
      <c r="B74" s="29"/>
      <c r="C74" s="30">
        <v>11576</v>
      </c>
      <c r="D74" s="30">
        <v>14653</v>
      </c>
      <c r="E74" s="30">
        <v>13634</v>
      </c>
      <c r="F74" s="31"/>
      <c r="G74" s="31"/>
      <c r="H74" s="142">
        <v>20.589</v>
      </c>
      <c r="I74" s="142">
        <v>65.939</v>
      </c>
      <c r="J74" s="142">
        <v>25.892</v>
      </c>
      <c r="K74" s="32"/>
    </row>
    <row r="75" spans="1:11" s="33" customFormat="1" ht="11.25" customHeight="1">
      <c r="A75" s="35" t="s">
        <v>58</v>
      </c>
      <c r="B75" s="29"/>
      <c r="C75" s="30">
        <v>32546</v>
      </c>
      <c r="D75" s="30">
        <v>30617</v>
      </c>
      <c r="E75" s="30">
        <v>36688</v>
      </c>
      <c r="F75" s="31"/>
      <c r="G75" s="31"/>
      <c r="H75" s="142">
        <v>36.076</v>
      </c>
      <c r="I75" s="142">
        <v>33.767</v>
      </c>
      <c r="J75" s="142">
        <v>76.494</v>
      </c>
      <c r="K75" s="32"/>
    </row>
    <row r="76" spans="1:11" s="33" customFormat="1" ht="11.25" customHeight="1">
      <c r="A76" s="35" t="s">
        <v>59</v>
      </c>
      <c r="B76" s="29"/>
      <c r="C76" s="30">
        <v>730</v>
      </c>
      <c r="D76" s="30">
        <v>685</v>
      </c>
      <c r="E76" s="30">
        <v>969</v>
      </c>
      <c r="F76" s="31"/>
      <c r="G76" s="31"/>
      <c r="H76" s="142">
        <v>2.555</v>
      </c>
      <c r="I76" s="142">
        <v>2.398</v>
      </c>
      <c r="J76" s="142">
        <v>3.049</v>
      </c>
      <c r="K76" s="32"/>
    </row>
    <row r="77" spans="1:11" s="33" customFormat="1" ht="11.25" customHeight="1">
      <c r="A77" s="35" t="s">
        <v>60</v>
      </c>
      <c r="B77" s="29"/>
      <c r="C77" s="30">
        <v>4709</v>
      </c>
      <c r="D77" s="30">
        <v>2768</v>
      </c>
      <c r="E77" s="30">
        <v>2967</v>
      </c>
      <c r="F77" s="31"/>
      <c r="G77" s="31"/>
      <c r="H77" s="142">
        <v>10.676</v>
      </c>
      <c r="I77" s="142">
        <v>9.8</v>
      </c>
      <c r="J77" s="142">
        <v>6.724</v>
      </c>
      <c r="K77" s="32"/>
    </row>
    <row r="78" spans="1:11" s="33" customFormat="1" ht="11.25" customHeight="1">
      <c r="A78" s="35" t="s">
        <v>61</v>
      </c>
      <c r="B78" s="29"/>
      <c r="C78" s="30">
        <v>1653</v>
      </c>
      <c r="D78" s="30">
        <v>2276</v>
      </c>
      <c r="E78" s="30">
        <v>2300</v>
      </c>
      <c r="F78" s="31"/>
      <c r="G78" s="31"/>
      <c r="H78" s="142">
        <v>3.934</v>
      </c>
      <c r="I78" s="142">
        <v>8.876</v>
      </c>
      <c r="J78" s="142">
        <v>5.29</v>
      </c>
      <c r="K78" s="32"/>
    </row>
    <row r="79" spans="1:11" s="33" customFormat="1" ht="11.25" customHeight="1">
      <c r="A79" s="35" t="s">
        <v>62</v>
      </c>
      <c r="B79" s="29"/>
      <c r="C79" s="30">
        <v>721</v>
      </c>
      <c r="D79" s="30">
        <v>816</v>
      </c>
      <c r="E79" s="30">
        <v>12202</v>
      </c>
      <c r="F79" s="31"/>
      <c r="G79" s="31"/>
      <c r="H79" s="142">
        <v>1.679</v>
      </c>
      <c r="I79" s="142">
        <v>3.661</v>
      </c>
      <c r="J79" s="142">
        <v>42.707</v>
      </c>
      <c r="K79" s="32"/>
    </row>
    <row r="80" spans="1:11" s="42" customFormat="1" ht="11.25" customHeight="1">
      <c r="A80" s="43" t="s">
        <v>63</v>
      </c>
      <c r="B80" s="37"/>
      <c r="C80" s="38">
        <v>61551</v>
      </c>
      <c r="D80" s="38">
        <v>60815</v>
      </c>
      <c r="E80" s="38">
        <v>78951</v>
      </c>
      <c r="F80" s="39">
        <v>129.82159006823974</v>
      </c>
      <c r="G80" s="40"/>
      <c r="H80" s="143">
        <v>91.31500000000001</v>
      </c>
      <c r="I80" s="144">
        <v>142.076</v>
      </c>
      <c r="J80" s="144">
        <v>178.399</v>
      </c>
      <c r="K80" s="41">
        <v>125.56589431008757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2"/>
      <c r="I81" s="142"/>
      <c r="J81" s="142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42"/>
      <c r="I82" s="142"/>
      <c r="J82" s="142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42"/>
      <c r="I83" s="142"/>
      <c r="J83" s="142"/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43"/>
      <c r="I84" s="144"/>
      <c r="J84" s="144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2"/>
      <c r="I85" s="142"/>
      <c r="J85" s="142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5"/>
      <c r="I86" s="146"/>
      <c r="J86" s="146"/>
      <c r="K86" s="50"/>
    </row>
    <row r="87" spans="1:11" s="42" customFormat="1" ht="11.25" customHeight="1">
      <c r="A87" s="51" t="s">
        <v>67</v>
      </c>
      <c r="B87" s="52"/>
      <c r="C87" s="53">
        <v>404589</v>
      </c>
      <c r="D87" s="53">
        <v>318249</v>
      </c>
      <c r="E87" s="53">
        <v>294593</v>
      </c>
      <c r="F87" s="54">
        <f>IF(D87&gt;0,100*E87/D87,0)</f>
        <v>92.56682660432554</v>
      </c>
      <c r="G87" s="40"/>
      <c r="H87" s="147">
        <v>766.3630000000002</v>
      </c>
      <c r="I87" s="148">
        <v>936.664</v>
      </c>
      <c r="J87" s="148">
        <v>671.225</v>
      </c>
      <c r="K87" s="54">
        <f>IF(I87&gt;0,100*J87/I87,0)</f>
        <v>71.66123604622362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2" useFirstPageNumber="1" horizontalDpi="600" verticalDpi="600" orientation="portrait" paperSize="9" scale="72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15"/>
  <dimension ref="A1:K625"/>
  <sheetViews>
    <sheetView view="pageBreakPreview" zoomScale="95" zoomScaleSheetLayoutView="95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6" t="s">
        <v>0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</row>
    <row r="2" spans="1:11" s="1" customFormat="1" ht="11.25" customHeight="1">
      <c r="A2" s="3" t="s">
        <v>73</v>
      </c>
      <c r="B2" s="4"/>
      <c r="C2" s="4"/>
      <c r="D2" s="4"/>
      <c r="E2" s="5"/>
      <c r="F2" s="4"/>
      <c r="G2" s="4"/>
      <c r="H2" s="4"/>
      <c r="I2" s="6"/>
      <c r="J2" s="187" t="s">
        <v>69</v>
      </c>
      <c r="K2" s="187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8" t="s">
        <v>2</v>
      </c>
      <c r="D4" s="189"/>
      <c r="E4" s="189"/>
      <c r="F4" s="190"/>
      <c r="G4" s="9"/>
      <c r="H4" s="191" t="s">
        <v>3</v>
      </c>
      <c r="I4" s="192"/>
      <c r="J4" s="192"/>
      <c r="K4" s="193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2017</v>
      </c>
      <c r="D6" s="16">
        <f>E6-1</f>
        <v>2018</v>
      </c>
      <c r="E6" s="16">
        <v>2019</v>
      </c>
      <c r="F6" s="17">
        <f>E6</f>
        <v>2019</v>
      </c>
      <c r="G6" s="18"/>
      <c r="H6" s="15">
        <f>J6-2</f>
        <v>2017</v>
      </c>
      <c r="I6" s="16">
        <f>J6-1</f>
        <v>2018</v>
      </c>
      <c r="J6" s="16">
        <v>2019</v>
      </c>
      <c r="K6" s="17">
        <f>J6</f>
        <v>2019</v>
      </c>
    </row>
    <row r="7" spans="1:11" s="10" customFormat="1" ht="11.25" customHeight="1" thickBot="1">
      <c r="A7" s="19"/>
      <c r="B7" s="8"/>
      <c r="C7" s="20" t="s">
        <v>309</v>
      </c>
      <c r="D7" s="21" t="s">
        <v>6</v>
      </c>
      <c r="E7" s="21">
        <v>4</v>
      </c>
      <c r="F7" s="22" t="str">
        <f>CONCATENATE(D6,"=100")</f>
        <v>2018=100</v>
      </c>
      <c r="G7" s="23"/>
      <c r="H7" s="20" t="s">
        <v>309</v>
      </c>
      <c r="I7" s="21" t="s">
        <v>6</v>
      </c>
      <c r="J7" s="21">
        <v>6</v>
      </c>
      <c r="K7" s="22" t="str">
        <f>CONCATENATE(I6,"=100")</f>
        <v>2018=100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118</v>
      </c>
      <c r="D9" s="30">
        <v>136</v>
      </c>
      <c r="E9" s="30">
        <v>128</v>
      </c>
      <c r="F9" s="31"/>
      <c r="G9" s="31"/>
      <c r="H9" s="142">
        <v>0.248</v>
      </c>
      <c r="I9" s="142">
        <v>0.254</v>
      </c>
      <c r="J9" s="142">
        <v>0.266</v>
      </c>
      <c r="K9" s="32"/>
    </row>
    <row r="10" spans="1:11" s="33" customFormat="1" ht="11.25" customHeight="1">
      <c r="A10" s="35" t="s">
        <v>8</v>
      </c>
      <c r="B10" s="29"/>
      <c r="C10" s="30">
        <v>177</v>
      </c>
      <c r="D10" s="30">
        <v>38</v>
      </c>
      <c r="E10" s="30">
        <v>38</v>
      </c>
      <c r="F10" s="31"/>
      <c r="G10" s="31"/>
      <c r="H10" s="142">
        <v>0.312</v>
      </c>
      <c r="I10" s="142">
        <v>0.077</v>
      </c>
      <c r="J10" s="142">
        <v>0.082</v>
      </c>
      <c r="K10" s="32"/>
    </row>
    <row r="11" spans="1:11" s="33" customFormat="1" ht="11.25" customHeight="1">
      <c r="A11" s="28" t="s">
        <v>9</v>
      </c>
      <c r="B11" s="29"/>
      <c r="C11" s="30">
        <v>389</v>
      </c>
      <c r="D11" s="30">
        <v>240</v>
      </c>
      <c r="E11" s="30">
        <v>231</v>
      </c>
      <c r="F11" s="31"/>
      <c r="G11" s="31"/>
      <c r="H11" s="142">
        <v>0.685</v>
      </c>
      <c r="I11" s="142">
        <v>0.506</v>
      </c>
      <c r="J11" s="142">
        <v>0.497</v>
      </c>
      <c r="K11" s="32"/>
    </row>
    <row r="12" spans="1:11" s="33" customFormat="1" ht="11.25" customHeight="1">
      <c r="A12" s="35" t="s">
        <v>10</v>
      </c>
      <c r="B12" s="29"/>
      <c r="C12" s="30"/>
      <c r="D12" s="30">
        <v>12</v>
      </c>
      <c r="E12" s="30"/>
      <c r="F12" s="31"/>
      <c r="G12" s="31"/>
      <c r="H12" s="142"/>
      <c r="I12" s="142">
        <v>0.024</v>
      </c>
      <c r="J12" s="142"/>
      <c r="K12" s="32"/>
    </row>
    <row r="13" spans="1:11" s="42" customFormat="1" ht="11.25" customHeight="1">
      <c r="A13" s="36" t="s">
        <v>11</v>
      </c>
      <c r="B13" s="37"/>
      <c r="C13" s="38">
        <v>684</v>
      </c>
      <c r="D13" s="38">
        <v>426</v>
      </c>
      <c r="E13" s="38">
        <v>397</v>
      </c>
      <c r="F13" s="39">
        <v>93.1924882629108</v>
      </c>
      <c r="G13" s="40"/>
      <c r="H13" s="143">
        <v>1.245</v>
      </c>
      <c r="I13" s="144">
        <v>0.861</v>
      </c>
      <c r="J13" s="144">
        <v>0.845</v>
      </c>
      <c r="K13" s="41">
        <v>98.14169570267131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2"/>
      <c r="I14" s="142"/>
      <c r="J14" s="142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3"/>
      <c r="I15" s="144"/>
      <c r="J15" s="144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2"/>
      <c r="I16" s="142"/>
      <c r="J16" s="142"/>
      <c r="K16" s="32"/>
    </row>
    <row r="17" spans="1:11" s="42" customFormat="1" ht="11.25" customHeight="1">
      <c r="A17" s="36" t="s">
        <v>13</v>
      </c>
      <c r="B17" s="37"/>
      <c r="C17" s="38">
        <v>196</v>
      </c>
      <c r="D17" s="38">
        <v>127</v>
      </c>
      <c r="E17" s="38">
        <v>127</v>
      </c>
      <c r="F17" s="39">
        <v>100</v>
      </c>
      <c r="G17" s="40"/>
      <c r="H17" s="143">
        <v>0.255</v>
      </c>
      <c r="I17" s="144">
        <v>0.191</v>
      </c>
      <c r="J17" s="144">
        <v>0.287</v>
      </c>
      <c r="K17" s="41">
        <v>150.26178010471205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2"/>
      <c r="I18" s="142"/>
      <c r="J18" s="142"/>
      <c r="K18" s="32"/>
    </row>
    <row r="19" spans="1:11" s="33" customFormat="1" ht="11.25" customHeight="1">
      <c r="A19" s="28" t="s">
        <v>14</v>
      </c>
      <c r="B19" s="29"/>
      <c r="C19" s="30">
        <v>13268</v>
      </c>
      <c r="D19" s="30">
        <v>13680</v>
      </c>
      <c r="E19" s="30">
        <v>13783</v>
      </c>
      <c r="F19" s="31"/>
      <c r="G19" s="31"/>
      <c r="H19" s="142">
        <v>63.686</v>
      </c>
      <c r="I19" s="142">
        <v>60.192</v>
      </c>
      <c r="J19" s="142">
        <v>75.806</v>
      </c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2"/>
      <c r="I20" s="142"/>
      <c r="J20" s="142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2"/>
      <c r="I21" s="142"/>
      <c r="J21" s="142"/>
      <c r="K21" s="32"/>
    </row>
    <row r="22" spans="1:11" s="42" customFormat="1" ht="11.25" customHeight="1">
      <c r="A22" s="36" t="s">
        <v>17</v>
      </c>
      <c r="B22" s="37"/>
      <c r="C22" s="38">
        <v>13268</v>
      </c>
      <c r="D22" s="38">
        <v>13680</v>
      </c>
      <c r="E22" s="38">
        <v>13783</v>
      </c>
      <c r="F22" s="39">
        <v>100.75292397660819</v>
      </c>
      <c r="G22" s="40"/>
      <c r="H22" s="143">
        <v>63.686</v>
      </c>
      <c r="I22" s="144">
        <v>60.192</v>
      </c>
      <c r="J22" s="144">
        <v>75.806</v>
      </c>
      <c r="K22" s="41">
        <v>125.94032429558744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2"/>
      <c r="I23" s="142"/>
      <c r="J23" s="142"/>
      <c r="K23" s="32"/>
    </row>
    <row r="24" spans="1:11" s="42" customFormat="1" ht="11.25" customHeight="1">
      <c r="A24" s="36" t="s">
        <v>18</v>
      </c>
      <c r="B24" s="37"/>
      <c r="C24" s="38">
        <v>86241</v>
      </c>
      <c r="D24" s="38">
        <v>82998</v>
      </c>
      <c r="E24" s="38">
        <v>76793</v>
      </c>
      <c r="F24" s="39">
        <v>92.52391623894552</v>
      </c>
      <c r="G24" s="40"/>
      <c r="H24" s="143">
        <v>359.935</v>
      </c>
      <c r="I24" s="144">
        <v>334.619</v>
      </c>
      <c r="J24" s="144">
        <v>287.702</v>
      </c>
      <c r="K24" s="41">
        <v>85.97897907769732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2"/>
      <c r="I25" s="142"/>
      <c r="J25" s="142"/>
      <c r="K25" s="32"/>
    </row>
    <row r="26" spans="1:11" s="42" customFormat="1" ht="11.25" customHeight="1">
      <c r="A26" s="36" t="s">
        <v>19</v>
      </c>
      <c r="B26" s="37"/>
      <c r="C26" s="38">
        <v>19033</v>
      </c>
      <c r="D26" s="38">
        <v>18600</v>
      </c>
      <c r="E26" s="38">
        <v>18000</v>
      </c>
      <c r="F26" s="39">
        <v>96.7741935483871</v>
      </c>
      <c r="G26" s="40"/>
      <c r="H26" s="143">
        <v>69.965</v>
      </c>
      <c r="I26" s="144">
        <v>93</v>
      </c>
      <c r="J26" s="144">
        <v>75</v>
      </c>
      <c r="K26" s="41">
        <v>80.64516129032258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2"/>
      <c r="I27" s="142"/>
      <c r="J27" s="142"/>
      <c r="K27" s="32"/>
    </row>
    <row r="28" spans="1:11" s="33" customFormat="1" ht="11.25" customHeight="1">
      <c r="A28" s="35" t="s">
        <v>20</v>
      </c>
      <c r="B28" s="29"/>
      <c r="C28" s="30">
        <v>183471</v>
      </c>
      <c r="D28" s="30">
        <v>186501</v>
      </c>
      <c r="E28" s="30">
        <v>172345</v>
      </c>
      <c r="F28" s="31"/>
      <c r="G28" s="31"/>
      <c r="H28" s="142">
        <v>772.614</v>
      </c>
      <c r="I28" s="142">
        <v>820.457</v>
      </c>
      <c r="J28" s="142">
        <v>670.78</v>
      </c>
      <c r="K28" s="32"/>
    </row>
    <row r="29" spans="1:11" s="33" customFormat="1" ht="11.25" customHeight="1">
      <c r="A29" s="35" t="s">
        <v>21</v>
      </c>
      <c r="B29" s="29"/>
      <c r="C29" s="30">
        <v>84323</v>
      </c>
      <c r="D29" s="30">
        <v>90345</v>
      </c>
      <c r="E29" s="30">
        <v>102256</v>
      </c>
      <c r="F29" s="31"/>
      <c r="G29" s="31"/>
      <c r="H29" s="142">
        <v>132.329</v>
      </c>
      <c r="I29" s="142">
        <v>225.297</v>
      </c>
      <c r="J29" s="142">
        <v>247.271</v>
      </c>
      <c r="K29" s="32"/>
    </row>
    <row r="30" spans="1:11" s="33" customFormat="1" ht="11.25" customHeight="1">
      <c r="A30" s="35" t="s">
        <v>22</v>
      </c>
      <c r="B30" s="29"/>
      <c r="C30" s="30">
        <v>164090</v>
      </c>
      <c r="D30" s="30">
        <v>168390</v>
      </c>
      <c r="E30" s="30">
        <v>191094</v>
      </c>
      <c r="F30" s="31"/>
      <c r="G30" s="31"/>
      <c r="H30" s="142">
        <v>365.673</v>
      </c>
      <c r="I30" s="142">
        <v>461.428</v>
      </c>
      <c r="J30" s="142">
        <v>465.979</v>
      </c>
      <c r="K30" s="32"/>
    </row>
    <row r="31" spans="1:11" s="42" customFormat="1" ht="11.25" customHeight="1">
      <c r="A31" s="43" t="s">
        <v>23</v>
      </c>
      <c r="B31" s="37"/>
      <c r="C31" s="38">
        <v>431884</v>
      </c>
      <c r="D31" s="38">
        <v>445236</v>
      </c>
      <c r="E31" s="38">
        <v>465695</v>
      </c>
      <c r="F31" s="39">
        <v>104.5950911426749</v>
      </c>
      <c r="G31" s="40"/>
      <c r="H31" s="143">
        <v>1270.616</v>
      </c>
      <c r="I31" s="144">
        <v>1507.1819999999998</v>
      </c>
      <c r="J31" s="144">
        <v>1384.03</v>
      </c>
      <c r="K31" s="41">
        <v>91.82898946510774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2"/>
      <c r="I32" s="142"/>
      <c r="J32" s="142"/>
      <c r="K32" s="32"/>
    </row>
    <row r="33" spans="1:11" s="33" customFormat="1" ht="11.25" customHeight="1">
      <c r="A33" s="35" t="s">
        <v>24</v>
      </c>
      <c r="B33" s="29"/>
      <c r="C33" s="30">
        <v>38309</v>
      </c>
      <c r="D33" s="30">
        <v>35400</v>
      </c>
      <c r="E33" s="30">
        <v>39590</v>
      </c>
      <c r="F33" s="31"/>
      <c r="G33" s="31"/>
      <c r="H33" s="142">
        <v>129.416</v>
      </c>
      <c r="I33" s="142">
        <v>122</v>
      </c>
      <c r="J33" s="142">
        <v>135.2</v>
      </c>
      <c r="K33" s="32"/>
    </row>
    <row r="34" spans="1:11" s="33" customFormat="1" ht="11.25" customHeight="1">
      <c r="A34" s="35" t="s">
        <v>25</v>
      </c>
      <c r="B34" s="29"/>
      <c r="C34" s="30">
        <v>18840</v>
      </c>
      <c r="D34" s="30">
        <v>17340</v>
      </c>
      <c r="E34" s="30">
        <v>18720</v>
      </c>
      <c r="F34" s="31"/>
      <c r="G34" s="31"/>
      <c r="H34" s="142">
        <v>54.52</v>
      </c>
      <c r="I34" s="142">
        <v>67</v>
      </c>
      <c r="J34" s="142">
        <v>60</v>
      </c>
      <c r="K34" s="32"/>
    </row>
    <row r="35" spans="1:11" s="33" customFormat="1" ht="11.25" customHeight="1">
      <c r="A35" s="35" t="s">
        <v>26</v>
      </c>
      <c r="B35" s="29"/>
      <c r="C35" s="30">
        <v>110199</v>
      </c>
      <c r="D35" s="30">
        <v>107500</v>
      </c>
      <c r="E35" s="30">
        <v>105000</v>
      </c>
      <c r="F35" s="31"/>
      <c r="G35" s="31"/>
      <c r="H35" s="142">
        <v>414.03</v>
      </c>
      <c r="I35" s="142">
        <v>484</v>
      </c>
      <c r="J35" s="142">
        <v>295</v>
      </c>
      <c r="K35" s="32"/>
    </row>
    <row r="36" spans="1:11" s="33" customFormat="1" ht="11.25" customHeight="1">
      <c r="A36" s="35" t="s">
        <v>27</v>
      </c>
      <c r="B36" s="29"/>
      <c r="C36" s="30">
        <v>13207</v>
      </c>
      <c r="D36" s="30">
        <v>13207</v>
      </c>
      <c r="E36" s="30">
        <v>14200</v>
      </c>
      <c r="F36" s="31"/>
      <c r="G36" s="31"/>
      <c r="H36" s="142">
        <v>29.417</v>
      </c>
      <c r="I36" s="142">
        <v>35.3</v>
      </c>
      <c r="J36" s="142">
        <v>25.078</v>
      </c>
      <c r="K36" s="32"/>
    </row>
    <row r="37" spans="1:11" s="42" customFormat="1" ht="11.25" customHeight="1">
      <c r="A37" s="36" t="s">
        <v>28</v>
      </c>
      <c r="B37" s="37"/>
      <c r="C37" s="38">
        <v>180555</v>
      </c>
      <c r="D37" s="38">
        <v>173447</v>
      </c>
      <c r="E37" s="38">
        <v>177510</v>
      </c>
      <c r="F37" s="39">
        <v>102.34250232059361</v>
      </c>
      <c r="G37" s="40"/>
      <c r="H37" s="143">
        <v>627.383</v>
      </c>
      <c r="I37" s="144">
        <v>708.3</v>
      </c>
      <c r="J37" s="144">
        <v>515.278</v>
      </c>
      <c r="K37" s="41">
        <v>72.74855287307639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2"/>
      <c r="I38" s="142"/>
      <c r="J38" s="142"/>
      <c r="K38" s="32"/>
    </row>
    <row r="39" spans="1:11" s="42" customFormat="1" ht="11.25" customHeight="1">
      <c r="A39" s="36" t="s">
        <v>29</v>
      </c>
      <c r="B39" s="37"/>
      <c r="C39" s="38">
        <v>7721</v>
      </c>
      <c r="D39" s="38">
        <v>7721</v>
      </c>
      <c r="E39" s="38">
        <v>8100</v>
      </c>
      <c r="F39" s="39">
        <v>104.90869058412123</v>
      </c>
      <c r="G39" s="40"/>
      <c r="H39" s="143">
        <v>11.443</v>
      </c>
      <c r="I39" s="144">
        <v>11.4</v>
      </c>
      <c r="J39" s="144">
        <v>13</v>
      </c>
      <c r="K39" s="41">
        <v>114.03508771929825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2"/>
      <c r="I40" s="142"/>
      <c r="J40" s="142"/>
      <c r="K40" s="32"/>
    </row>
    <row r="41" spans="1:11" s="33" customFormat="1" ht="11.25" customHeight="1">
      <c r="A41" s="28" t="s">
        <v>30</v>
      </c>
      <c r="B41" s="29"/>
      <c r="C41" s="30">
        <v>40686</v>
      </c>
      <c r="D41" s="30">
        <v>39660</v>
      </c>
      <c r="E41" s="30">
        <v>42229</v>
      </c>
      <c r="F41" s="31"/>
      <c r="G41" s="31"/>
      <c r="H41" s="142">
        <v>28.702</v>
      </c>
      <c r="I41" s="142">
        <v>120.078</v>
      </c>
      <c r="J41" s="142">
        <v>59.071</v>
      </c>
      <c r="K41" s="32"/>
    </row>
    <row r="42" spans="1:11" s="33" customFormat="1" ht="11.25" customHeight="1">
      <c r="A42" s="35" t="s">
        <v>31</v>
      </c>
      <c r="B42" s="29"/>
      <c r="C42" s="30">
        <v>136694</v>
      </c>
      <c r="D42" s="30">
        <v>129793</v>
      </c>
      <c r="E42" s="30">
        <v>147434</v>
      </c>
      <c r="F42" s="31"/>
      <c r="G42" s="31"/>
      <c r="H42" s="142">
        <v>226.708</v>
      </c>
      <c r="I42" s="142">
        <v>564.458</v>
      </c>
      <c r="J42" s="142">
        <v>531.122</v>
      </c>
      <c r="K42" s="32"/>
    </row>
    <row r="43" spans="1:11" s="33" customFormat="1" ht="11.25" customHeight="1">
      <c r="A43" s="35" t="s">
        <v>32</v>
      </c>
      <c r="B43" s="29"/>
      <c r="C43" s="30">
        <v>16958</v>
      </c>
      <c r="D43" s="30">
        <v>18559</v>
      </c>
      <c r="E43" s="30">
        <v>22418</v>
      </c>
      <c r="F43" s="31"/>
      <c r="G43" s="31"/>
      <c r="H43" s="142">
        <v>22.25</v>
      </c>
      <c r="I43" s="142">
        <v>74.001</v>
      </c>
      <c r="J43" s="142">
        <v>60.559</v>
      </c>
      <c r="K43" s="32"/>
    </row>
    <row r="44" spans="1:11" s="33" customFormat="1" ht="11.25" customHeight="1">
      <c r="A44" s="35" t="s">
        <v>33</v>
      </c>
      <c r="B44" s="29"/>
      <c r="C44" s="30">
        <v>106910</v>
      </c>
      <c r="D44" s="30">
        <v>106503</v>
      </c>
      <c r="E44" s="30">
        <v>117405</v>
      </c>
      <c r="F44" s="31"/>
      <c r="G44" s="31"/>
      <c r="H44" s="142">
        <v>101.573</v>
      </c>
      <c r="I44" s="142">
        <v>475.909</v>
      </c>
      <c r="J44" s="142">
        <v>339.934</v>
      </c>
      <c r="K44" s="32"/>
    </row>
    <row r="45" spans="1:11" s="33" customFormat="1" ht="11.25" customHeight="1">
      <c r="A45" s="35" t="s">
        <v>34</v>
      </c>
      <c r="B45" s="29"/>
      <c r="C45" s="30">
        <v>38882</v>
      </c>
      <c r="D45" s="30">
        <v>36105</v>
      </c>
      <c r="E45" s="30">
        <v>38736</v>
      </c>
      <c r="F45" s="31"/>
      <c r="G45" s="31"/>
      <c r="H45" s="142">
        <v>52.675</v>
      </c>
      <c r="I45" s="142">
        <v>146.084</v>
      </c>
      <c r="J45" s="142">
        <v>74.657</v>
      </c>
      <c r="K45" s="32"/>
    </row>
    <row r="46" spans="1:11" s="33" customFormat="1" ht="11.25" customHeight="1">
      <c r="A46" s="35" t="s">
        <v>35</v>
      </c>
      <c r="B46" s="29"/>
      <c r="C46" s="30">
        <v>61048</v>
      </c>
      <c r="D46" s="30">
        <v>59137</v>
      </c>
      <c r="E46" s="30">
        <v>60497</v>
      </c>
      <c r="F46" s="31"/>
      <c r="G46" s="31"/>
      <c r="H46" s="142">
        <v>82.538</v>
      </c>
      <c r="I46" s="142">
        <v>190.244</v>
      </c>
      <c r="J46" s="142">
        <v>141.078</v>
      </c>
      <c r="K46" s="32"/>
    </row>
    <row r="47" spans="1:11" s="33" customFormat="1" ht="11.25" customHeight="1">
      <c r="A47" s="35" t="s">
        <v>36</v>
      </c>
      <c r="B47" s="29"/>
      <c r="C47" s="30">
        <v>84992</v>
      </c>
      <c r="D47" s="30">
        <v>77392</v>
      </c>
      <c r="E47" s="30">
        <v>81945</v>
      </c>
      <c r="F47" s="31"/>
      <c r="G47" s="31"/>
      <c r="H47" s="142">
        <v>129.166</v>
      </c>
      <c r="I47" s="142">
        <v>270.811</v>
      </c>
      <c r="J47" s="142">
        <v>265.324</v>
      </c>
      <c r="K47" s="32"/>
    </row>
    <row r="48" spans="1:11" s="33" customFormat="1" ht="11.25" customHeight="1">
      <c r="A48" s="35" t="s">
        <v>37</v>
      </c>
      <c r="B48" s="29"/>
      <c r="C48" s="30">
        <v>180220</v>
      </c>
      <c r="D48" s="30">
        <v>181822</v>
      </c>
      <c r="E48" s="30">
        <v>184156</v>
      </c>
      <c r="F48" s="31"/>
      <c r="G48" s="31"/>
      <c r="H48" s="142">
        <v>189.699</v>
      </c>
      <c r="I48" s="142">
        <v>736.53</v>
      </c>
      <c r="J48" s="142">
        <v>463.075</v>
      </c>
      <c r="K48" s="32"/>
    </row>
    <row r="49" spans="1:11" s="33" customFormat="1" ht="11.25" customHeight="1">
      <c r="A49" s="35" t="s">
        <v>38</v>
      </c>
      <c r="B49" s="29"/>
      <c r="C49" s="30">
        <v>47450</v>
      </c>
      <c r="D49" s="30">
        <v>49471</v>
      </c>
      <c r="E49" s="30">
        <v>52803</v>
      </c>
      <c r="F49" s="31"/>
      <c r="G49" s="31"/>
      <c r="H49" s="142">
        <v>62.717</v>
      </c>
      <c r="I49" s="142">
        <v>201.785</v>
      </c>
      <c r="J49" s="142">
        <v>135.577</v>
      </c>
      <c r="K49" s="32"/>
    </row>
    <row r="50" spans="1:11" s="42" customFormat="1" ht="11.25" customHeight="1">
      <c r="A50" s="43" t="s">
        <v>39</v>
      </c>
      <c r="B50" s="37"/>
      <c r="C50" s="38">
        <v>713840</v>
      </c>
      <c r="D50" s="38">
        <v>698442</v>
      </c>
      <c r="E50" s="38">
        <v>747623</v>
      </c>
      <c r="F50" s="39">
        <v>107.04152957582734</v>
      </c>
      <c r="G50" s="40"/>
      <c r="H50" s="143">
        <v>896.0279999999999</v>
      </c>
      <c r="I50" s="144">
        <v>2779.8999999999996</v>
      </c>
      <c r="J50" s="144">
        <v>2070.397</v>
      </c>
      <c r="K50" s="41">
        <v>74.47739127306738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2"/>
      <c r="I51" s="142"/>
      <c r="J51" s="142"/>
      <c r="K51" s="32"/>
    </row>
    <row r="52" spans="1:11" s="42" customFormat="1" ht="11.25" customHeight="1">
      <c r="A52" s="36" t="s">
        <v>40</v>
      </c>
      <c r="B52" s="37"/>
      <c r="C52" s="38">
        <v>42068</v>
      </c>
      <c r="D52" s="38">
        <v>38957</v>
      </c>
      <c r="E52" s="38">
        <v>38957</v>
      </c>
      <c r="F52" s="39">
        <v>100</v>
      </c>
      <c r="G52" s="40"/>
      <c r="H52" s="143">
        <v>65.662</v>
      </c>
      <c r="I52" s="144">
        <v>84.708</v>
      </c>
      <c r="J52" s="144">
        <v>84.708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2"/>
      <c r="I53" s="142"/>
      <c r="J53" s="142"/>
      <c r="K53" s="32"/>
    </row>
    <row r="54" spans="1:11" s="33" customFormat="1" ht="11.25" customHeight="1">
      <c r="A54" s="35" t="s">
        <v>41</v>
      </c>
      <c r="B54" s="29"/>
      <c r="C54" s="30">
        <v>106000</v>
      </c>
      <c r="D54" s="30">
        <v>111312</v>
      </c>
      <c r="E54" s="30">
        <v>112826</v>
      </c>
      <c r="F54" s="31"/>
      <c r="G54" s="31"/>
      <c r="H54" s="142">
        <v>270.7</v>
      </c>
      <c r="I54" s="142">
        <v>338.277</v>
      </c>
      <c r="J54" s="142">
        <v>351.846</v>
      </c>
      <c r="K54" s="32"/>
    </row>
    <row r="55" spans="1:11" s="33" customFormat="1" ht="11.25" customHeight="1">
      <c r="A55" s="35" t="s">
        <v>42</v>
      </c>
      <c r="B55" s="29"/>
      <c r="C55" s="30">
        <v>100892</v>
      </c>
      <c r="D55" s="30">
        <v>102052</v>
      </c>
      <c r="E55" s="30">
        <v>104269</v>
      </c>
      <c r="F55" s="31"/>
      <c r="G55" s="31"/>
      <c r="H55" s="142">
        <v>285.059</v>
      </c>
      <c r="I55" s="142">
        <v>316.362</v>
      </c>
      <c r="J55" s="142">
        <v>252.33</v>
      </c>
      <c r="K55" s="32"/>
    </row>
    <row r="56" spans="1:11" s="33" customFormat="1" ht="11.25" customHeight="1">
      <c r="A56" s="35" t="s">
        <v>43</v>
      </c>
      <c r="B56" s="29"/>
      <c r="C56" s="30">
        <v>193306</v>
      </c>
      <c r="D56" s="30">
        <v>195598</v>
      </c>
      <c r="E56" s="30">
        <v>237850</v>
      </c>
      <c r="F56" s="31"/>
      <c r="G56" s="31"/>
      <c r="H56" s="142">
        <v>531.42</v>
      </c>
      <c r="I56" s="142">
        <v>586.794</v>
      </c>
      <c r="J56" s="142">
        <v>558.72</v>
      </c>
      <c r="K56" s="32"/>
    </row>
    <row r="57" spans="1:11" s="33" customFormat="1" ht="11.25" customHeight="1">
      <c r="A57" s="35" t="s">
        <v>44</v>
      </c>
      <c r="B57" s="29"/>
      <c r="C57" s="30">
        <v>11901</v>
      </c>
      <c r="D57" s="30">
        <v>79439</v>
      </c>
      <c r="E57" s="30">
        <v>92117</v>
      </c>
      <c r="F57" s="31"/>
      <c r="G57" s="31"/>
      <c r="H57" s="142">
        <v>21.955</v>
      </c>
      <c r="I57" s="142">
        <v>235.841</v>
      </c>
      <c r="J57" s="142">
        <v>280.607</v>
      </c>
      <c r="K57" s="32"/>
    </row>
    <row r="58" spans="1:11" s="33" customFormat="1" ht="11.25" customHeight="1">
      <c r="A58" s="35" t="s">
        <v>45</v>
      </c>
      <c r="B58" s="29"/>
      <c r="C58" s="30">
        <v>146770</v>
      </c>
      <c r="D58" s="30">
        <v>133398</v>
      </c>
      <c r="E58" s="30">
        <v>138182</v>
      </c>
      <c r="F58" s="31"/>
      <c r="G58" s="31"/>
      <c r="H58" s="142">
        <v>242.276</v>
      </c>
      <c r="I58" s="142">
        <v>470.134</v>
      </c>
      <c r="J58" s="142">
        <v>199.091</v>
      </c>
      <c r="K58" s="32"/>
    </row>
    <row r="59" spans="1:11" s="42" customFormat="1" ht="11.25" customHeight="1">
      <c r="A59" s="36" t="s">
        <v>46</v>
      </c>
      <c r="B59" s="37"/>
      <c r="C59" s="38">
        <v>558869</v>
      </c>
      <c r="D59" s="38">
        <v>621799</v>
      </c>
      <c r="E59" s="38">
        <v>685244</v>
      </c>
      <c r="F59" s="39">
        <v>110.20345803064977</v>
      </c>
      <c r="G59" s="40"/>
      <c r="H59" s="143">
        <v>1351.41</v>
      </c>
      <c r="I59" s="144">
        <v>1947.408</v>
      </c>
      <c r="J59" s="144">
        <v>1642.594</v>
      </c>
      <c r="K59" s="41">
        <v>84.34770731146222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2"/>
      <c r="I60" s="142"/>
      <c r="J60" s="142"/>
      <c r="K60" s="32"/>
    </row>
    <row r="61" spans="1:11" s="33" customFormat="1" ht="11.25" customHeight="1">
      <c r="A61" s="35" t="s">
        <v>47</v>
      </c>
      <c r="B61" s="29"/>
      <c r="C61" s="30">
        <v>1888</v>
      </c>
      <c r="D61" s="30">
        <v>2100</v>
      </c>
      <c r="E61" s="30">
        <v>1455</v>
      </c>
      <c r="F61" s="31"/>
      <c r="G61" s="31"/>
      <c r="H61" s="142">
        <v>3.4</v>
      </c>
      <c r="I61" s="142">
        <v>3.465</v>
      </c>
      <c r="J61" s="142">
        <v>4.02</v>
      </c>
      <c r="K61" s="32"/>
    </row>
    <row r="62" spans="1:11" s="33" customFormat="1" ht="11.25" customHeight="1">
      <c r="A62" s="35" t="s">
        <v>48</v>
      </c>
      <c r="B62" s="29"/>
      <c r="C62" s="30">
        <v>3080</v>
      </c>
      <c r="D62" s="30">
        <v>2625</v>
      </c>
      <c r="E62" s="30">
        <v>2902</v>
      </c>
      <c r="F62" s="31"/>
      <c r="G62" s="31"/>
      <c r="H62" s="142">
        <v>3.855</v>
      </c>
      <c r="I62" s="142">
        <v>3.132</v>
      </c>
      <c r="J62" s="142">
        <v>4.429</v>
      </c>
      <c r="K62" s="32"/>
    </row>
    <row r="63" spans="1:11" s="33" customFormat="1" ht="11.25" customHeight="1">
      <c r="A63" s="35" t="s">
        <v>49</v>
      </c>
      <c r="B63" s="29"/>
      <c r="C63" s="30">
        <v>7058</v>
      </c>
      <c r="D63" s="30">
        <v>6850</v>
      </c>
      <c r="E63" s="30">
        <v>7591.5</v>
      </c>
      <c r="F63" s="31"/>
      <c r="G63" s="31"/>
      <c r="H63" s="142">
        <v>13.943</v>
      </c>
      <c r="I63" s="142">
        <v>18.925</v>
      </c>
      <c r="J63" s="142">
        <v>12.898</v>
      </c>
      <c r="K63" s="32"/>
    </row>
    <row r="64" spans="1:11" s="42" customFormat="1" ht="11.25" customHeight="1">
      <c r="A64" s="36" t="s">
        <v>50</v>
      </c>
      <c r="B64" s="37"/>
      <c r="C64" s="38">
        <v>12026</v>
      </c>
      <c r="D64" s="38">
        <v>11575</v>
      </c>
      <c r="E64" s="38">
        <v>11948.5</v>
      </c>
      <c r="F64" s="39">
        <v>103.2267818574514</v>
      </c>
      <c r="G64" s="40"/>
      <c r="H64" s="143">
        <v>21.198</v>
      </c>
      <c r="I64" s="144">
        <v>25.522</v>
      </c>
      <c r="J64" s="144">
        <v>21.347</v>
      </c>
      <c r="K64" s="41">
        <v>83.64156414074134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2"/>
      <c r="I65" s="142"/>
      <c r="J65" s="142"/>
      <c r="K65" s="32"/>
    </row>
    <row r="66" spans="1:11" s="42" customFormat="1" ht="11.25" customHeight="1">
      <c r="A66" s="36" t="s">
        <v>51</v>
      </c>
      <c r="B66" s="37"/>
      <c r="C66" s="38">
        <v>9914</v>
      </c>
      <c r="D66" s="38">
        <v>10190</v>
      </c>
      <c r="E66" s="38">
        <v>9859</v>
      </c>
      <c r="F66" s="39">
        <v>96.75171736997056</v>
      </c>
      <c r="G66" s="40"/>
      <c r="H66" s="143">
        <v>11.032</v>
      </c>
      <c r="I66" s="144">
        <v>12.586</v>
      </c>
      <c r="J66" s="144">
        <v>10.663</v>
      </c>
      <c r="K66" s="41">
        <v>84.72111870332114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2"/>
      <c r="I67" s="142"/>
      <c r="J67" s="142"/>
      <c r="K67" s="32"/>
    </row>
    <row r="68" spans="1:11" s="33" customFormat="1" ht="11.25" customHeight="1">
      <c r="A68" s="35" t="s">
        <v>52</v>
      </c>
      <c r="B68" s="29"/>
      <c r="C68" s="30">
        <v>56097</v>
      </c>
      <c r="D68" s="30">
        <v>55920</v>
      </c>
      <c r="E68" s="30">
        <v>55000</v>
      </c>
      <c r="F68" s="31"/>
      <c r="G68" s="31"/>
      <c r="H68" s="142">
        <v>120.404</v>
      </c>
      <c r="I68" s="142">
        <v>232.5</v>
      </c>
      <c r="J68" s="142">
        <v>100</v>
      </c>
      <c r="K68" s="32"/>
    </row>
    <row r="69" spans="1:11" s="33" customFormat="1" ht="11.25" customHeight="1">
      <c r="A69" s="35" t="s">
        <v>53</v>
      </c>
      <c r="B69" s="29"/>
      <c r="C69" s="30">
        <v>823</v>
      </c>
      <c r="D69" s="30">
        <v>770</v>
      </c>
      <c r="E69" s="30">
        <v>1000</v>
      </c>
      <c r="F69" s="31"/>
      <c r="G69" s="31"/>
      <c r="H69" s="142">
        <v>1.622</v>
      </c>
      <c r="I69" s="142">
        <v>2.45</v>
      </c>
      <c r="J69" s="142">
        <v>1.8</v>
      </c>
      <c r="K69" s="32"/>
    </row>
    <row r="70" spans="1:11" s="42" customFormat="1" ht="11.25" customHeight="1">
      <c r="A70" s="36" t="s">
        <v>54</v>
      </c>
      <c r="B70" s="37"/>
      <c r="C70" s="38">
        <v>56920</v>
      </c>
      <c r="D70" s="38">
        <v>56690</v>
      </c>
      <c r="E70" s="38">
        <v>56000</v>
      </c>
      <c r="F70" s="39">
        <v>98.78285411889222</v>
      </c>
      <c r="G70" s="40"/>
      <c r="H70" s="143">
        <v>122.026</v>
      </c>
      <c r="I70" s="144">
        <v>234.95</v>
      </c>
      <c r="J70" s="144">
        <v>101.8</v>
      </c>
      <c r="K70" s="41">
        <v>43.328367737816556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2"/>
      <c r="I71" s="142"/>
      <c r="J71" s="142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42"/>
      <c r="I72" s="142"/>
      <c r="J72" s="142"/>
      <c r="K72" s="32"/>
    </row>
    <row r="73" spans="1:11" s="33" customFormat="1" ht="11.25" customHeight="1">
      <c r="A73" s="35" t="s">
        <v>56</v>
      </c>
      <c r="B73" s="29"/>
      <c r="C73" s="30">
        <v>8462</v>
      </c>
      <c r="D73" s="30">
        <v>8965</v>
      </c>
      <c r="E73" s="30">
        <v>10807</v>
      </c>
      <c r="F73" s="31"/>
      <c r="G73" s="31"/>
      <c r="H73" s="142">
        <v>25.552</v>
      </c>
      <c r="I73" s="142">
        <v>49.308</v>
      </c>
      <c r="J73" s="142">
        <v>59.676</v>
      </c>
      <c r="K73" s="32"/>
    </row>
    <row r="74" spans="1:11" s="33" customFormat="1" ht="11.25" customHeight="1">
      <c r="A74" s="35" t="s">
        <v>57</v>
      </c>
      <c r="B74" s="29"/>
      <c r="C74" s="30">
        <v>2894</v>
      </c>
      <c r="D74" s="30">
        <v>3936</v>
      </c>
      <c r="E74" s="30">
        <v>8426</v>
      </c>
      <c r="F74" s="31"/>
      <c r="G74" s="31"/>
      <c r="H74" s="142">
        <v>3.768</v>
      </c>
      <c r="I74" s="142">
        <v>14.563</v>
      </c>
      <c r="J74" s="142">
        <v>16.991</v>
      </c>
      <c r="K74" s="32"/>
    </row>
    <row r="75" spans="1:11" s="33" customFormat="1" ht="11.25" customHeight="1">
      <c r="A75" s="35" t="s">
        <v>58</v>
      </c>
      <c r="B75" s="29"/>
      <c r="C75" s="30">
        <v>11774</v>
      </c>
      <c r="D75" s="30">
        <v>11613</v>
      </c>
      <c r="E75" s="30">
        <v>6640</v>
      </c>
      <c r="F75" s="31"/>
      <c r="G75" s="31"/>
      <c r="H75" s="142">
        <v>29.426</v>
      </c>
      <c r="I75" s="142">
        <v>28.431</v>
      </c>
      <c r="J75" s="142">
        <v>10.353</v>
      </c>
      <c r="K75" s="32"/>
    </row>
    <row r="76" spans="1:11" s="33" customFormat="1" ht="11.25" customHeight="1">
      <c r="A76" s="35" t="s">
        <v>59</v>
      </c>
      <c r="B76" s="29"/>
      <c r="C76" s="30">
        <v>650</v>
      </c>
      <c r="D76" s="30">
        <v>604</v>
      </c>
      <c r="E76" s="30">
        <v>826</v>
      </c>
      <c r="F76" s="31"/>
      <c r="G76" s="31"/>
      <c r="H76" s="142">
        <v>2.795</v>
      </c>
      <c r="I76" s="142">
        <v>2.597</v>
      </c>
      <c r="J76" s="142">
        <v>2.597</v>
      </c>
      <c r="K76" s="32"/>
    </row>
    <row r="77" spans="1:11" s="33" customFormat="1" ht="11.25" customHeight="1">
      <c r="A77" s="35" t="s">
        <v>60</v>
      </c>
      <c r="B77" s="29"/>
      <c r="C77" s="30">
        <v>3139</v>
      </c>
      <c r="D77" s="30">
        <v>4330</v>
      </c>
      <c r="E77" s="30">
        <v>4641</v>
      </c>
      <c r="F77" s="31"/>
      <c r="G77" s="31"/>
      <c r="H77" s="142">
        <v>7.149</v>
      </c>
      <c r="I77" s="142">
        <v>15.8</v>
      </c>
      <c r="J77" s="142">
        <v>11.445</v>
      </c>
      <c r="K77" s="32"/>
    </row>
    <row r="78" spans="1:11" s="33" customFormat="1" ht="11.25" customHeight="1">
      <c r="A78" s="35" t="s">
        <v>61</v>
      </c>
      <c r="B78" s="29"/>
      <c r="C78" s="30">
        <v>11151</v>
      </c>
      <c r="D78" s="30">
        <v>11000</v>
      </c>
      <c r="E78" s="30">
        <v>10920</v>
      </c>
      <c r="F78" s="31"/>
      <c r="G78" s="31"/>
      <c r="H78" s="142">
        <v>29.678</v>
      </c>
      <c r="I78" s="142">
        <v>45.65</v>
      </c>
      <c r="J78" s="142">
        <v>28.348</v>
      </c>
      <c r="K78" s="32"/>
    </row>
    <row r="79" spans="1:11" s="33" customFormat="1" ht="11.25" customHeight="1">
      <c r="A79" s="35" t="s">
        <v>62</v>
      </c>
      <c r="B79" s="29"/>
      <c r="C79" s="30">
        <v>21475</v>
      </c>
      <c r="D79" s="30">
        <v>23412</v>
      </c>
      <c r="E79" s="30">
        <v>18303</v>
      </c>
      <c r="F79" s="31"/>
      <c r="G79" s="31"/>
      <c r="H79" s="142">
        <v>49.085</v>
      </c>
      <c r="I79" s="142">
        <v>99.82</v>
      </c>
      <c r="J79" s="142">
        <v>58.57</v>
      </c>
      <c r="K79" s="32"/>
    </row>
    <row r="80" spans="1:11" s="42" customFormat="1" ht="11.25" customHeight="1">
      <c r="A80" s="43" t="s">
        <v>63</v>
      </c>
      <c r="B80" s="37"/>
      <c r="C80" s="38">
        <v>59545</v>
      </c>
      <c r="D80" s="38">
        <v>63860</v>
      </c>
      <c r="E80" s="38">
        <v>60563</v>
      </c>
      <c r="F80" s="39">
        <v>94.83714375195741</v>
      </c>
      <c r="G80" s="40"/>
      <c r="H80" s="143">
        <v>147.453</v>
      </c>
      <c r="I80" s="144">
        <v>256.169</v>
      </c>
      <c r="J80" s="144">
        <v>187.97999999999996</v>
      </c>
      <c r="K80" s="41">
        <v>73.38124441286806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2"/>
      <c r="I81" s="142"/>
      <c r="J81" s="142"/>
      <c r="K81" s="32"/>
    </row>
    <row r="82" spans="1:11" s="33" customFormat="1" ht="11.25" customHeight="1">
      <c r="A82" s="35" t="s">
        <v>64</v>
      </c>
      <c r="B82" s="29"/>
      <c r="C82" s="30">
        <v>122</v>
      </c>
      <c r="D82" s="30">
        <v>122</v>
      </c>
      <c r="E82" s="30">
        <v>123</v>
      </c>
      <c r="F82" s="31"/>
      <c r="G82" s="31"/>
      <c r="H82" s="142">
        <v>0.192</v>
      </c>
      <c r="I82" s="142">
        <v>0.192</v>
      </c>
      <c r="J82" s="142">
        <v>0.192</v>
      </c>
      <c r="K82" s="32"/>
    </row>
    <row r="83" spans="1:11" s="33" customFormat="1" ht="11.25" customHeight="1">
      <c r="A83" s="35" t="s">
        <v>65</v>
      </c>
      <c r="B83" s="29"/>
      <c r="C83" s="30">
        <v>52</v>
      </c>
      <c r="D83" s="30">
        <v>50</v>
      </c>
      <c r="E83" s="30">
        <v>50</v>
      </c>
      <c r="F83" s="31"/>
      <c r="G83" s="31"/>
      <c r="H83" s="142">
        <v>0.052</v>
      </c>
      <c r="I83" s="142">
        <v>0.05</v>
      </c>
      <c r="J83" s="142">
        <v>0.05</v>
      </c>
      <c r="K83" s="32"/>
    </row>
    <row r="84" spans="1:11" s="42" customFormat="1" ht="11.25" customHeight="1">
      <c r="A84" s="36" t="s">
        <v>66</v>
      </c>
      <c r="B84" s="37"/>
      <c r="C84" s="38">
        <v>174</v>
      </c>
      <c r="D84" s="38">
        <v>172</v>
      </c>
      <c r="E84" s="38">
        <v>173</v>
      </c>
      <c r="F84" s="39">
        <v>100.5813953488372</v>
      </c>
      <c r="G84" s="40"/>
      <c r="H84" s="143">
        <v>0.244</v>
      </c>
      <c r="I84" s="144">
        <v>0.242</v>
      </c>
      <c r="J84" s="144">
        <v>0.242</v>
      </c>
      <c r="K84" s="41">
        <v>100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2"/>
      <c r="I85" s="142"/>
      <c r="J85" s="142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5"/>
      <c r="I86" s="146"/>
      <c r="J86" s="146"/>
      <c r="K86" s="50"/>
    </row>
    <row r="87" spans="1:11" s="42" customFormat="1" ht="11.25" customHeight="1">
      <c r="A87" s="51" t="s">
        <v>67</v>
      </c>
      <c r="B87" s="52"/>
      <c r="C87" s="53">
        <v>2192938</v>
      </c>
      <c r="D87" s="53">
        <v>2243920</v>
      </c>
      <c r="E87" s="53">
        <v>2370772.5</v>
      </c>
      <c r="F87" s="54">
        <f>IF(D87&gt;0,100*E87/D87,0)</f>
        <v>105.6531649969696</v>
      </c>
      <c r="G87" s="40"/>
      <c r="H87" s="147">
        <v>5019.581</v>
      </c>
      <c r="I87" s="148">
        <v>8057.229999999999</v>
      </c>
      <c r="J87" s="148">
        <v>6471.678999999999</v>
      </c>
      <c r="K87" s="54">
        <f>IF(I87&gt;0,100*J87/I87,0)</f>
        <v>80.32138836796268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3" useFirstPageNumber="1" horizontalDpi="600" verticalDpi="600" orientation="portrait" paperSize="9" scale="72" r:id="rId1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6"/>
  <dimension ref="A1:K625"/>
  <sheetViews>
    <sheetView view="pageBreakPreview" zoomScale="98" zoomScaleSheetLayoutView="98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6" t="s">
        <v>0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</row>
    <row r="2" spans="1:11" s="1" customFormat="1" ht="11.25" customHeight="1">
      <c r="A2" s="3" t="s">
        <v>74</v>
      </c>
      <c r="B2" s="4"/>
      <c r="C2" s="4"/>
      <c r="D2" s="4"/>
      <c r="E2" s="5"/>
      <c r="F2" s="4"/>
      <c r="G2" s="4"/>
      <c r="H2" s="4"/>
      <c r="I2" s="6"/>
      <c r="J2" s="187" t="s">
        <v>69</v>
      </c>
      <c r="K2" s="187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88" t="s">
        <v>2</v>
      </c>
      <c r="D4" s="189"/>
      <c r="E4" s="189"/>
      <c r="F4" s="190"/>
      <c r="G4" s="9"/>
      <c r="H4" s="191" t="s">
        <v>3</v>
      </c>
      <c r="I4" s="192"/>
      <c r="J4" s="192"/>
      <c r="K4" s="193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2017</v>
      </c>
      <c r="D6" s="16">
        <f>E6-1</f>
        <v>2018</v>
      </c>
      <c r="E6" s="16">
        <v>2019</v>
      </c>
      <c r="F6" s="17">
        <f>E6</f>
        <v>2019</v>
      </c>
      <c r="G6" s="18"/>
      <c r="H6" s="15">
        <f>J6-2</f>
        <v>2017</v>
      </c>
      <c r="I6" s="16">
        <f>J6-1</f>
        <v>2018</v>
      </c>
      <c r="J6" s="16">
        <v>2019</v>
      </c>
      <c r="K6" s="17">
        <f>J6</f>
        <v>2019</v>
      </c>
    </row>
    <row r="7" spans="1:11" s="10" customFormat="1" ht="11.25" customHeight="1" thickBot="1">
      <c r="A7" s="19"/>
      <c r="B7" s="8"/>
      <c r="C7" s="20" t="s">
        <v>309</v>
      </c>
      <c r="D7" s="21" t="s">
        <v>6</v>
      </c>
      <c r="E7" s="21">
        <v>4</v>
      </c>
      <c r="F7" s="22" t="str">
        <f>CONCATENATE(D6,"=100")</f>
        <v>2018=100</v>
      </c>
      <c r="G7" s="23"/>
      <c r="H7" s="20" t="s">
        <v>309</v>
      </c>
      <c r="I7" s="21" t="s">
        <v>6</v>
      </c>
      <c r="J7" s="21">
        <v>6</v>
      </c>
      <c r="K7" s="22" t="str">
        <f>CONCATENATE(I6,"=100")</f>
        <v>2018=100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118</v>
      </c>
      <c r="D9" s="30">
        <v>136</v>
      </c>
      <c r="E9" s="30">
        <v>128</v>
      </c>
      <c r="F9" s="31"/>
      <c r="G9" s="31"/>
      <c r="H9" s="142">
        <v>0.248</v>
      </c>
      <c r="I9" s="142">
        <v>0.254</v>
      </c>
      <c r="J9" s="142">
        <v>0.266</v>
      </c>
      <c r="K9" s="32"/>
    </row>
    <row r="10" spans="1:11" s="33" customFormat="1" ht="11.25" customHeight="1">
      <c r="A10" s="35" t="s">
        <v>8</v>
      </c>
      <c r="B10" s="29"/>
      <c r="C10" s="30">
        <v>177</v>
      </c>
      <c r="D10" s="30">
        <v>38</v>
      </c>
      <c r="E10" s="30">
        <v>38</v>
      </c>
      <c r="F10" s="31"/>
      <c r="G10" s="31"/>
      <c r="H10" s="142">
        <v>0.312</v>
      </c>
      <c r="I10" s="142">
        <v>0.077</v>
      </c>
      <c r="J10" s="142">
        <v>0.082</v>
      </c>
      <c r="K10" s="32"/>
    </row>
    <row r="11" spans="1:11" s="33" customFormat="1" ht="11.25" customHeight="1">
      <c r="A11" s="28" t="s">
        <v>9</v>
      </c>
      <c r="B11" s="29"/>
      <c r="C11" s="30">
        <v>389</v>
      </c>
      <c r="D11" s="30">
        <v>240</v>
      </c>
      <c r="E11" s="30">
        <v>231</v>
      </c>
      <c r="F11" s="31"/>
      <c r="G11" s="31"/>
      <c r="H11" s="142">
        <v>0.685</v>
      </c>
      <c r="I11" s="142">
        <v>0.506</v>
      </c>
      <c r="J11" s="142">
        <v>0.497</v>
      </c>
      <c r="K11" s="32"/>
    </row>
    <row r="12" spans="1:11" s="33" customFormat="1" ht="11.25" customHeight="1">
      <c r="A12" s="35" t="s">
        <v>10</v>
      </c>
      <c r="B12" s="29"/>
      <c r="C12" s="30"/>
      <c r="D12" s="30">
        <v>12</v>
      </c>
      <c r="E12" s="30"/>
      <c r="F12" s="31"/>
      <c r="G12" s="31"/>
      <c r="H12" s="142"/>
      <c r="I12" s="142">
        <v>0.024</v>
      </c>
      <c r="J12" s="142"/>
      <c r="K12" s="32"/>
    </row>
    <row r="13" spans="1:11" s="42" customFormat="1" ht="11.25" customHeight="1">
      <c r="A13" s="36" t="s">
        <v>11</v>
      </c>
      <c r="B13" s="37"/>
      <c r="C13" s="38">
        <v>684</v>
      </c>
      <c r="D13" s="38">
        <v>426</v>
      </c>
      <c r="E13" s="38">
        <v>397</v>
      </c>
      <c r="F13" s="39">
        <v>93.1924882629108</v>
      </c>
      <c r="G13" s="40"/>
      <c r="H13" s="143">
        <v>1.245</v>
      </c>
      <c r="I13" s="144">
        <v>0.861</v>
      </c>
      <c r="J13" s="144">
        <v>0.845</v>
      </c>
      <c r="K13" s="41">
        <v>98.14169570267131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2"/>
      <c r="I14" s="142"/>
      <c r="J14" s="142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43"/>
      <c r="I15" s="144"/>
      <c r="J15" s="144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2"/>
      <c r="I16" s="142"/>
      <c r="J16" s="142"/>
      <c r="K16" s="32"/>
    </row>
    <row r="17" spans="1:11" s="42" customFormat="1" ht="11.25" customHeight="1">
      <c r="A17" s="36" t="s">
        <v>13</v>
      </c>
      <c r="B17" s="37"/>
      <c r="C17" s="38">
        <v>196</v>
      </c>
      <c r="D17" s="38">
        <v>127</v>
      </c>
      <c r="E17" s="38">
        <v>127</v>
      </c>
      <c r="F17" s="39">
        <v>100</v>
      </c>
      <c r="G17" s="40"/>
      <c r="H17" s="143">
        <v>0.255</v>
      </c>
      <c r="I17" s="144">
        <v>0.191</v>
      </c>
      <c r="J17" s="144">
        <v>0.287</v>
      </c>
      <c r="K17" s="41">
        <v>150.26178010471205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2"/>
      <c r="I18" s="142"/>
      <c r="J18" s="142"/>
      <c r="K18" s="32"/>
    </row>
    <row r="19" spans="1:11" s="33" customFormat="1" ht="11.25" customHeight="1">
      <c r="A19" s="28" t="s">
        <v>14</v>
      </c>
      <c r="B19" s="29"/>
      <c r="C19" s="30">
        <v>13268</v>
      </c>
      <c r="D19" s="30">
        <v>13680</v>
      </c>
      <c r="E19" s="30">
        <v>13783</v>
      </c>
      <c r="F19" s="31"/>
      <c r="G19" s="31"/>
      <c r="H19" s="142">
        <v>63.686</v>
      </c>
      <c r="I19" s="142">
        <v>60.192</v>
      </c>
      <c r="J19" s="142">
        <v>75.806</v>
      </c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2"/>
      <c r="I20" s="142"/>
      <c r="J20" s="142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2"/>
      <c r="I21" s="142"/>
      <c r="J21" s="142"/>
      <c r="K21" s="32"/>
    </row>
    <row r="22" spans="1:11" s="42" customFormat="1" ht="11.25" customHeight="1">
      <c r="A22" s="36" t="s">
        <v>17</v>
      </c>
      <c r="B22" s="37"/>
      <c r="C22" s="38">
        <v>13268</v>
      </c>
      <c r="D22" s="38">
        <v>13680</v>
      </c>
      <c r="E22" s="38">
        <v>13783</v>
      </c>
      <c r="F22" s="39">
        <v>100.75292397660819</v>
      </c>
      <c r="G22" s="40"/>
      <c r="H22" s="143">
        <v>63.686</v>
      </c>
      <c r="I22" s="144">
        <v>60.192</v>
      </c>
      <c r="J22" s="144">
        <v>75.806</v>
      </c>
      <c r="K22" s="41">
        <v>125.94032429558744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2"/>
      <c r="I23" s="142"/>
      <c r="J23" s="142"/>
      <c r="K23" s="32"/>
    </row>
    <row r="24" spans="1:11" s="42" customFormat="1" ht="11.25" customHeight="1">
      <c r="A24" s="36" t="s">
        <v>18</v>
      </c>
      <c r="B24" s="37"/>
      <c r="C24" s="38">
        <v>86241</v>
      </c>
      <c r="D24" s="38">
        <v>82998</v>
      </c>
      <c r="E24" s="38">
        <v>76793</v>
      </c>
      <c r="F24" s="39">
        <v>92.52391623894552</v>
      </c>
      <c r="G24" s="40"/>
      <c r="H24" s="143">
        <v>359.935</v>
      </c>
      <c r="I24" s="144">
        <v>334.619</v>
      </c>
      <c r="J24" s="144">
        <v>287.702</v>
      </c>
      <c r="K24" s="41">
        <v>85.97897907769732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2"/>
      <c r="I25" s="142"/>
      <c r="J25" s="142"/>
      <c r="K25" s="32"/>
    </row>
    <row r="26" spans="1:11" s="42" customFormat="1" ht="11.25" customHeight="1">
      <c r="A26" s="36" t="s">
        <v>19</v>
      </c>
      <c r="B26" s="37"/>
      <c r="C26" s="38">
        <v>19033</v>
      </c>
      <c r="D26" s="38">
        <v>18600</v>
      </c>
      <c r="E26" s="38">
        <v>18000</v>
      </c>
      <c r="F26" s="39">
        <v>96.7741935483871</v>
      </c>
      <c r="G26" s="40"/>
      <c r="H26" s="143">
        <v>69.965</v>
      </c>
      <c r="I26" s="144">
        <v>93</v>
      </c>
      <c r="J26" s="144">
        <v>75</v>
      </c>
      <c r="K26" s="41">
        <v>80.64516129032258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2"/>
      <c r="I27" s="142"/>
      <c r="J27" s="142"/>
      <c r="K27" s="32"/>
    </row>
    <row r="28" spans="1:11" s="33" customFormat="1" ht="11.25" customHeight="1">
      <c r="A28" s="35" t="s">
        <v>20</v>
      </c>
      <c r="B28" s="29"/>
      <c r="C28" s="30">
        <v>186620</v>
      </c>
      <c r="D28" s="30">
        <v>190307</v>
      </c>
      <c r="E28" s="30">
        <v>175862</v>
      </c>
      <c r="F28" s="31"/>
      <c r="G28" s="31"/>
      <c r="H28" s="142">
        <v>785.161</v>
      </c>
      <c r="I28" s="142">
        <v>837.197</v>
      </c>
      <c r="J28" s="142">
        <v>683.882</v>
      </c>
      <c r="K28" s="32"/>
    </row>
    <row r="29" spans="1:11" s="33" customFormat="1" ht="11.25" customHeight="1">
      <c r="A29" s="35" t="s">
        <v>21</v>
      </c>
      <c r="B29" s="29"/>
      <c r="C29" s="30">
        <v>100052</v>
      </c>
      <c r="D29" s="30">
        <v>92189</v>
      </c>
      <c r="E29" s="30">
        <v>104362</v>
      </c>
      <c r="F29" s="31"/>
      <c r="G29" s="31"/>
      <c r="H29" s="142">
        <v>156.5</v>
      </c>
      <c r="I29" s="142">
        <v>229.375</v>
      </c>
      <c r="J29" s="142">
        <v>251.79</v>
      </c>
      <c r="K29" s="32"/>
    </row>
    <row r="30" spans="1:11" s="33" customFormat="1" ht="11.25" customHeight="1">
      <c r="A30" s="35" t="s">
        <v>22</v>
      </c>
      <c r="B30" s="29"/>
      <c r="C30" s="30">
        <v>169075</v>
      </c>
      <c r="D30" s="30">
        <v>171826</v>
      </c>
      <c r="E30" s="30">
        <v>194992</v>
      </c>
      <c r="F30" s="31"/>
      <c r="G30" s="31"/>
      <c r="H30" s="142">
        <v>376.83</v>
      </c>
      <c r="I30" s="142">
        <v>470.844</v>
      </c>
      <c r="J30" s="142">
        <v>475.488</v>
      </c>
      <c r="K30" s="32"/>
    </row>
    <row r="31" spans="1:11" s="42" customFormat="1" ht="11.25" customHeight="1">
      <c r="A31" s="43" t="s">
        <v>23</v>
      </c>
      <c r="B31" s="37"/>
      <c r="C31" s="38">
        <v>455747</v>
      </c>
      <c r="D31" s="38">
        <v>454322</v>
      </c>
      <c r="E31" s="38">
        <v>475216</v>
      </c>
      <c r="F31" s="39">
        <v>104.59894083931661</v>
      </c>
      <c r="G31" s="40"/>
      <c r="H31" s="143">
        <v>1318.491</v>
      </c>
      <c r="I31" s="144">
        <v>1537.4160000000002</v>
      </c>
      <c r="J31" s="144">
        <v>1411.1599999999999</v>
      </c>
      <c r="K31" s="41">
        <v>91.78777897459112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2"/>
      <c r="I32" s="142"/>
      <c r="J32" s="142"/>
      <c r="K32" s="32"/>
    </row>
    <row r="33" spans="1:11" s="33" customFormat="1" ht="11.25" customHeight="1">
      <c r="A33" s="35" t="s">
        <v>24</v>
      </c>
      <c r="B33" s="29"/>
      <c r="C33" s="30">
        <v>38679</v>
      </c>
      <c r="D33" s="30">
        <v>35800</v>
      </c>
      <c r="E33" s="30">
        <v>39990</v>
      </c>
      <c r="F33" s="31"/>
      <c r="G33" s="31"/>
      <c r="H33" s="142">
        <v>130.748</v>
      </c>
      <c r="I33" s="142">
        <v>123.5</v>
      </c>
      <c r="J33" s="142">
        <v>136.6</v>
      </c>
      <c r="K33" s="32"/>
    </row>
    <row r="34" spans="1:11" s="33" customFormat="1" ht="11.25" customHeight="1">
      <c r="A34" s="35" t="s">
        <v>25</v>
      </c>
      <c r="B34" s="29"/>
      <c r="C34" s="30">
        <v>19625</v>
      </c>
      <c r="D34" s="30">
        <v>18070</v>
      </c>
      <c r="E34" s="30">
        <v>19500</v>
      </c>
      <c r="F34" s="31"/>
      <c r="G34" s="31"/>
      <c r="H34" s="142">
        <v>56.322</v>
      </c>
      <c r="I34" s="142">
        <v>70</v>
      </c>
      <c r="J34" s="142">
        <v>61.7</v>
      </c>
      <c r="K34" s="32"/>
    </row>
    <row r="35" spans="1:11" s="33" customFormat="1" ht="11.25" customHeight="1">
      <c r="A35" s="35" t="s">
        <v>26</v>
      </c>
      <c r="B35" s="29"/>
      <c r="C35" s="30">
        <v>111312</v>
      </c>
      <c r="D35" s="30">
        <v>108000</v>
      </c>
      <c r="E35" s="30">
        <v>105450</v>
      </c>
      <c r="F35" s="31"/>
      <c r="G35" s="31"/>
      <c r="H35" s="142">
        <v>418.212</v>
      </c>
      <c r="I35" s="142">
        <v>486.3</v>
      </c>
      <c r="J35" s="142">
        <v>296.2</v>
      </c>
      <c r="K35" s="32"/>
    </row>
    <row r="36" spans="1:11" s="33" customFormat="1" ht="11.25" customHeight="1">
      <c r="A36" s="35" t="s">
        <v>27</v>
      </c>
      <c r="B36" s="29"/>
      <c r="C36" s="30">
        <v>13207</v>
      </c>
      <c r="D36" s="30">
        <v>13207</v>
      </c>
      <c r="E36" s="30">
        <v>14200</v>
      </c>
      <c r="F36" s="31"/>
      <c r="G36" s="31"/>
      <c r="H36" s="142">
        <v>29.417</v>
      </c>
      <c r="I36" s="142">
        <v>35.3</v>
      </c>
      <c r="J36" s="142">
        <v>25.078</v>
      </c>
      <c r="K36" s="32"/>
    </row>
    <row r="37" spans="1:11" s="42" customFormat="1" ht="11.25" customHeight="1">
      <c r="A37" s="36" t="s">
        <v>28</v>
      </c>
      <c r="B37" s="37"/>
      <c r="C37" s="38">
        <v>182823</v>
      </c>
      <c r="D37" s="38">
        <v>175077</v>
      </c>
      <c r="E37" s="38">
        <v>179140</v>
      </c>
      <c r="F37" s="39">
        <v>102.32069318071477</v>
      </c>
      <c r="G37" s="40"/>
      <c r="H37" s="143">
        <v>634.699</v>
      </c>
      <c r="I37" s="144">
        <v>715.0999999999999</v>
      </c>
      <c r="J37" s="144">
        <v>519.578</v>
      </c>
      <c r="K37" s="41">
        <v>72.65808977765347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2"/>
      <c r="I38" s="142"/>
      <c r="J38" s="142"/>
      <c r="K38" s="32"/>
    </row>
    <row r="39" spans="1:11" s="42" customFormat="1" ht="11.25" customHeight="1">
      <c r="A39" s="36" t="s">
        <v>29</v>
      </c>
      <c r="B39" s="37"/>
      <c r="C39" s="38">
        <v>19303</v>
      </c>
      <c r="D39" s="38">
        <v>19303</v>
      </c>
      <c r="E39" s="38">
        <v>20200</v>
      </c>
      <c r="F39" s="39">
        <v>104.64694607055898</v>
      </c>
      <c r="G39" s="40"/>
      <c r="H39" s="143">
        <v>28.607</v>
      </c>
      <c r="I39" s="144">
        <v>28.5</v>
      </c>
      <c r="J39" s="144">
        <v>32</v>
      </c>
      <c r="K39" s="41">
        <v>112.28070175438596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2"/>
      <c r="I40" s="142"/>
      <c r="J40" s="142"/>
      <c r="K40" s="32"/>
    </row>
    <row r="41" spans="1:11" s="33" customFormat="1" ht="11.25" customHeight="1">
      <c r="A41" s="28" t="s">
        <v>30</v>
      </c>
      <c r="B41" s="29"/>
      <c r="C41" s="30">
        <v>53271</v>
      </c>
      <c r="D41" s="30">
        <v>50688</v>
      </c>
      <c r="E41" s="30">
        <v>52598</v>
      </c>
      <c r="F41" s="31"/>
      <c r="G41" s="31"/>
      <c r="H41" s="142">
        <v>37.051</v>
      </c>
      <c r="I41" s="142">
        <v>150.574</v>
      </c>
      <c r="J41" s="142">
        <v>74.17</v>
      </c>
      <c r="K41" s="32"/>
    </row>
    <row r="42" spans="1:11" s="33" customFormat="1" ht="11.25" customHeight="1">
      <c r="A42" s="35" t="s">
        <v>31</v>
      </c>
      <c r="B42" s="29"/>
      <c r="C42" s="30">
        <v>141194</v>
      </c>
      <c r="D42" s="30">
        <v>134093</v>
      </c>
      <c r="E42" s="30">
        <v>151841</v>
      </c>
      <c r="F42" s="31"/>
      <c r="G42" s="31"/>
      <c r="H42" s="142">
        <v>233.944</v>
      </c>
      <c r="I42" s="142">
        <v>583.051</v>
      </c>
      <c r="J42" s="142">
        <v>545.515</v>
      </c>
      <c r="K42" s="32"/>
    </row>
    <row r="43" spans="1:11" s="33" customFormat="1" ht="11.25" customHeight="1">
      <c r="A43" s="35" t="s">
        <v>32</v>
      </c>
      <c r="B43" s="29"/>
      <c r="C43" s="30">
        <v>18308</v>
      </c>
      <c r="D43" s="30">
        <v>19755</v>
      </c>
      <c r="E43" s="30">
        <v>23720</v>
      </c>
      <c r="F43" s="31"/>
      <c r="G43" s="31"/>
      <c r="H43" s="142">
        <v>23.117</v>
      </c>
      <c r="I43" s="142">
        <v>78.157</v>
      </c>
      <c r="J43" s="142">
        <v>63.128</v>
      </c>
      <c r="K43" s="32"/>
    </row>
    <row r="44" spans="1:11" s="33" customFormat="1" ht="11.25" customHeight="1">
      <c r="A44" s="35" t="s">
        <v>33</v>
      </c>
      <c r="B44" s="29"/>
      <c r="C44" s="30">
        <v>116910</v>
      </c>
      <c r="D44" s="30">
        <v>116503</v>
      </c>
      <c r="E44" s="30">
        <v>127405</v>
      </c>
      <c r="F44" s="31"/>
      <c r="G44" s="31"/>
      <c r="H44" s="142">
        <v>111.36</v>
      </c>
      <c r="I44" s="142">
        <v>520.708</v>
      </c>
      <c r="J44" s="142">
        <v>368.771</v>
      </c>
      <c r="K44" s="32"/>
    </row>
    <row r="45" spans="1:11" s="33" customFormat="1" ht="11.25" customHeight="1">
      <c r="A45" s="35" t="s">
        <v>34</v>
      </c>
      <c r="B45" s="29"/>
      <c r="C45" s="30">
        <v>39882</v>
      </c>
      <c r="D45" s="30">
        <v>37105</v>
      </c>
      <c r="E45" s="30">
        <v>39736</v>
      </c>
      <c r="F45" s="31"/>
      <c r="G45" s="31"/>
      <c r="H45" s="142">
        <v>53.929</v>
      </c>
      <c r="I45" s="142">
        <v>149.981</v>
      </c>
      <c r="J45" s="142">
        <v>76.386</v>
      </c>
      <c r="K45" s="32"/>
    </row>
    <row r="46" spans="1:11" s="33" customFormat="1" ht="11.25" customHeight="1">
      <c r="A46" s="35" t="s">
        <v>35</v>
      </c>
      <c r="B46" s="29"/>
      <c r="C46" s="30">
        <v>79048</v>
      </c>
      <c r="D46" s="30">
        <v>74137</v>
      </c>
      <c r="E46" s="30">
        <v>75497</v>
      </c>
      <c r="F46" s="31"/>
      <c r="G46" s="31"/>
      <c r="H46" s="142">
        <v>105.957</v>
      </c>
      <c r="I46" s="142">
        <v>237.336</v>
      </c>
      <c r="J46" s="142">
        <v>173.278</v>
      </c>
      <c r="K46" s="32"/>
    </row>
    <row r="47" spans="1:11" s="33" customFormat="1" ht="11.25" customHeight="1">
      <c r="A47" s="35" t="s">
        <v>36</v>
      </c>
      <c r="B47" s="29"/>
      <c r="C47" s="30">
        <v>93032</v>
      </c>
      <c r="D47" s="30">
        <v>85432</v>
      </c>
      <c r="E47" s="30">
        <v>89985</v>
      </c>
      <c r="F47" s="31"/>
      <c r="G47" s="31"/>
      <c r="H47" s="142">
        <v>140.632</v>
      </c>
      <c r="I47" s="142">
        <v>298.548</v>
      </c>
      <c r="J47" s="142">
        <v>287.715</v>
      </c>
      <c r="K47" s="32"/>
    </row>
    <row r="48" spans="1:11" s="33" customFormat="1" ht="11.25" customHeight="1">
      <c r="A48" s="35" t="s">
        <v>37</v>
      </c>
      <c r="B48" s="29"/>
      <c r="C48" s="30">
        <v>181970</v>
      </c>
      <c r="D48" s="30">
        <v>183572</v>
      </c>
      <c r="E48" s="30">
        <v>186006</v>
      </c>
      <c r="F48" s="31"/>
      <c r="G48" s="31"/>
      <c r="H48" s="142">
        <v>191.557</v>
      </c>
      <c r="I48" s="142">
        <v>743.618</v>
      </c>
      <c r="J48" s="142">
        <v>467.373</v>
      </c>
      <c r="K48" s="32"/>
    </row>
    <row r="49" spans="1:11" s="33" customFormat="1" ht="11.25" customHeight="1">
      <c r="A49" s="35" t="s">
        <v>38</v>
      </c>
      <c r="B49" s="29"/>
      <c r="C49" s="30">
        <v>57169</v>
      </c>
      <c r="D49" s="30">
        <v>61838</v>
      </c>
      <c r="E49" s="30">
        <v>66003</v>
      </c>
      <c r="F49" s="31"/>
      <c r="G49" s="31"/>
      <c r="H49" s="142">
        <v>75.562</v>
      </c>
      <c r="I49" s="142">
        <v>252.228</v>
      </c>
      <c r="J49" s="142">
        <v>170.125</v>
      </c>
      <c r="K49" s="32"/>
    </row>
    <row r="50" spans="1:11" s="42" customFormat="1" ht="11.25" customHeight="1">
      <c r="A50" s="43" t="s">
        <v>39</v>
      </c>
      <c r="B50" s="37"/>
      <c r="C50" s="38">
        <v>780784</v>
      </c>
      <c r="D50" s="38">
        <v>763123</v>
      </c>
      <c r="E50" s="38">
        <v>812791</v>
      </c>
      <c r="F50" s="39">
        <v>106.50851828604301</v>
      </c>
      <c r="G50" s="40"/>
      <c r="H50" s="143">
        <v>973.109</v>
      </c>
      <c r="I50" s="144">
        <v>3014.201</v>
      </c>
      <c r="J50" s="144">
        <v>2226.461</v>
      </c>
      <c r="K50" s="41">
        <v>73.86571101263651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2"/>
      <c r="I51" s="142"/>
      <c r="J51" s="142"/>
      <c r="K51" s="32"/>
    </row>
    <row r="52" spans="1:11" s="42" customFormat="1" ht="11.25" customHeight="1">
      <c r="A52" s="36" t="s">
        <v>40</v>
      </c>
      <c r="B52" s="37"/>
      <c r="C52" s="38">
        <v>42927</v>
      </c>
      <c r="D52" s="38">
        <v>39510</v>
      </c>
      <c r="E52" s="38">
        <v>39510</v>
      </c>
      <c r="F52" s="39">
        <v>100</v>
      </c>
      <c r="G52" s="40"/>
      <c r="H52" s="143">
        <v>66.789</v>
      </c>
      <c r="I52" s="144">
        <v>86.182</v>
      </c>
      <c r="J52" s="144">
        <v>86.182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2"/>
      <c r="I53" s="142"/>
      <c r="J53" s="142"/>
      <c r="K53" s="32"/>
    </row>
    <row r="54" spans="1:11" s="33" customFormat="1" ht="11.25" customHeight="1">
      <c r="A54" s="35" t="s">
        <v>41</v>
      </c>
      <c r="B54" s="29"/>
      <c r="C54" s="30">
        <v>131713</v>
      </c>
      <c r="D54" s="30">
        <v>130812</v>
      </c>
      <c r="E54" s="30">
        <v>133326</v>
      </c>
      <c r="F54" s="31"/>
      <c r="G54" s="31"/>
      <c r="H54" s="142">
        <v>320.18</v>
      </c>
      <c r="I54" s="142">
        <v>389.502</v>
      </c>
      <c r="J54" s="142">
        <v>405.346</v>
      </c>
      <c r="K54" s="32"/>
    </row>
    <row r="55" spans="1:11" s="33" customFormat="1" ht="11.25" customHeight="1">
      <c r="A55" s="35" t="s">
        <v>42</v>
      </c>
      <c r="B55" s="29"/>
      <c r="C55" s="30">
        <v>144431</v>
      </c>
      <c r="D55" s="30">
        <v>145789</v>
      </c>
      <c r="E55" s="30">
        <v>148956</v>
      </c>
      <c r="F55" s="31"/>
      <c r="G55" s="31"/>
      <c r="H55" s="142">
        <v>411.48</v>
      </c>
      <c r="I55" s="142">
        <v>451.946</v>
      </c>
      <c r="J55" s="142">
        <v>363.154</v>
      </c>
      <c r="K55" s="32"/>
    </row>
    <row r="56" spans="1:11" s="33" customFormat="1" ht="11.25" customHeight="1">
      <c r="A56" s="35" t="s">
        <v>43</v>
      </c>
      <c r="B56" s="29"/>
      <c r="C56" s="30">
        <v>261224</v>
      </c>
      <c r="D56" s="30">
        <v>264321</v>
      </c>
      <c r="E56" s="30">
        <v>268997</v>
      </c>
      <c r="F56" s="31"/>
      <c r="G56" s="31"/>
      <c r="H56" s="142">
        <v>718.133</v>
      </c>
      <c r="I56" s="142">
        <v>806.708</v>
      </c>
      <c r="J56" s="142">
        <v>631.88</v>
      </c>
      <c r="K56" s="32"/>
    </row>
    <row r="57" spans="1:11" s="33" customFormat="1" ht="11.25" customHeight="1">
      <c r="A57" s="35" t="s">
        <v>44</v>
      </c>
      <c r="B57" s="29"/>
      <c r="C57" s="30">
        <v>93478</v>
      </c>
      <c r="D57" s="30">
        <v>88265</v>
      </c>
      <c r="E57" s="30">
        <v>99051</v>
      </c>
      <c r="F57" s="31"/>
      <c r="G57" s="31"/>
      <c r="H57" s="142">
        <v>160.827</v>
      </c>
      <c r="I57" s="142">
        <v>262.044</v>
      </c>
      <c r="J57" s="142">
        <v>301.729</v>
      </c>
      <c r="K57" s="32"/>
    </row>
    <row r="58" spans="1:11" s="33" customFormat="1" ht="11.25" customHeight="1">
      <c r="A58" s="35" t="s">
        <v>45</v>
      </c>
      <c r="B58" s="29"/>
      <c r="C58" s="30">
        <v>150855</v>
      </c>
      <c r="D58" s="30">
        <v>148922</v>
      </c>
      <c r="E58" s="30">
        <v>148922</v>
      </c>
      <c r="F58" s="31"/>
      <c r="G58" s="31"/>
      <c r="H58" s="142">
        <v>246.198</v>
      </c>
      <c r="I58" s="142">
        <v>519.811</v>
      </c>
      <c r="J58" s="142">
        <v>209.311</v>
      </c>
      <c r="K58" s="32"/>
    </row>
    <row r="59" spans="1:11" s="42" customFormat="1" ht="11.25" customHeight="1">
      <c r="A59" s="36" t="s">
        <v>46</v>
      </c>
      <c r="B59" s="37"/>
      <c r="C59" s="38">
        <v>781701</v>
      </c>
      <c r="D59" s="38">
        <v>778109</v>
      </c>
      <c r="E59" s="38">
        <v>799252</v>
      </c>
      <c r="F59" s="39">
        <v>102.71722856309334</v>
      </c>
      <c r="G59" s="40"/>
      <c r="H59" s="143">
        <v>1856.8180000000002</v>
      </c>
      <c r="I59" s="144">
        <v>2430.011</v>
      </c>
      <c r="J59" s="144">
        <v>1911.42</v>
      </c>
      <c r="K59" s="41">
        <v>78.65890319015017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2"/>
      <c r="I60" s="142"/>
      <c r="J60" s="142"/>
      <c r="K60" s="32"/>
    </row>
    <row r="61" spans="1:11" s="33" customFormat="1" ht="11.25" customHeight="1">
      <c r="A61" s="35" t="s">
        <v>47</v>
      </c>
      <c r="B61" s="29"/>
      <c r="C61" s="30">
        <v>2503</v>
      </c>
      <c r="D61" s="30">
        <v>2800</v>
      </c>
      <c r="E61" s="30">
        <v>2155</v>
      </c>
      <c r="F61" s="31"/>
      <c r="G61" s="31"/>
      <c r="H61" s="142">
        <v>4.59</v>
      </c>
      <c r="I61" s="142">
        <v>4.883</v>
      </c>
      <c r="J61" s="142">
        <v>5.426</v>
      </c>
      <c r="K61" s="32"/>
    </row>
    <row r="62" spans="1:11" s="33" customFormat="1" ht="11.25" customHeight="1">
      <c r="A62" s="35" t="s">
        <v>48</v>
      </c>
      <c r="B62" s="29"/>
      <c r="C62" s="30">
        <v>3425</v>
      </c>
      <c r="D62" s="30">
        <v>2900</v>
      </c>
      <c r="E62" s="30">
        <v>3030</v>
      </c>
      <c r="F62" s="31"/>
      <c r="G62" s="31"/>
      <c r="H62" s="142">
        <v>4.322</v>
      </c>
      <c r="I62" s="142">
        <v>3.484</v>
      </c>
      <c r="J62" s="142">
        <v>4.642</v>
      </c>
      <c r="K62" s="32"/>
    </row>
    <row r="63" spans="1:11" s="33" customFormat="1" ht="11.25" customHeight="1">
      <c r="A63" s="35" t="s">
        <v>49</v>
      </c>
      <c r="B63" s="29"/>
      <c r="C63" s="30">
        <v>8823</v>
      </c>
      <c r="D63" s="30">
        <v>8561</v>
      </c>
      <c r="E63" s="30">
        <v>8435.5</v>
      </c>
      <c r="F63" s="31"/>
      <c r="G63" s="31"/>
      <c r="H63" s="142">
        <v>17.43</v>
      </c>
      <c r="I63" s="142">
        <v>23.656</v>
      </c>
      <c r="J63" s="142">
        <v>14.331</v>
      </c>
      <c r="K63" s="32"/>
    </row>
    <row r="64" spans="1:11" s="42" customFormat="1" ht="11.25" customHeight="1">
      <c r="A64" s="36" t="s">
        <v>50</v>
      </c>
      <c r="B64" s="37"/>
      <c r="C64" s="38">
        <v>14751</v>
      </c>
      <c r="D64" s="38">
        <v>14261</v>
      </c>
      <c r="E64" s="38">
        <v>13620.5</v>
      </c>
      <c r="F64" s="39">
        <v>95.50873010307832</v>
      </c>
      <c r="G64" s="40"/>
      <c r="H64" s="143">
        <v>26.342</v>
      </c>
      <c r="I64" s="144">
        <v>32.022999999999996</v>
      </c>
      <c r="J64" s="144">
        <v>24.399</v>
      </c>
      <c r="K64" s="41">
        <v>76.19211191955783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2"/>
      <c r="I65" s="142"/>
      <c r="J65" s="142"/>
      <c r="K65" s="32"/>
    </row>
    <row r="66" spans="1:11" s="42" customFormat="1" ht="11.25" customHeight="1">
      <c r="A66" s="36" t="s">
        <v>51</v>
      </c>
      <c r="B66" s="37"/>
      <c r="C66" s="38">
        <v>21879</v>
      </c>
      <c r="D66" s="38">
        <v>21096</v>
      </c>
      <c r="E66" s="38">
        <v>20849</v>
      </c>
      <c r="F66" s="39">
        <v>98.82916192643155</v>
      </c>
      <c r="G66" s="40"/>
      <c r="H66" s="143">
        <v>24.965</v>
      </c>
      <c r="I66" s="144">
        <v>28.161</v>
      </c>
      <c r="J66" s="144">
        <v>23.643</v>
      </c>
      <c r="K66" s="41">
        <v>83.95653563438799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2"/>
      <c r="I67" s="142"/>
      <c r="J67" s="142"/>
      <c r="K67" s="32"/>
    </row>
    <row r="68" spans="1:11" s="33" customFormat="1" ht="11.25" customHeight="1">
      <c r="A68" s="35" t="s">
        <v>52</v>
      </c>
      <c r="B68" s="29"/>
      <c r="C68" s="30">
        <v>56097</v>
      </c>
      <c r="D68" s="30">
        <v>55920</v>
      </c>
      <c r="E68" s="30">
        <v>55000</v>
      </c>
      <c r="F68" s="31"/>
      <c r="G68" s="31"/>
      <c r="H68" s="142">
        <v>120.404</v>
      </c>
      <c r="I68" s="142">
        <v>232.5</v>
      </c>
      <c r="J68" s="142">
        <v>100</v>
      </c>
      <c r="K68" s="32"/>
    </row>
    <row r="69" spans="1:11" s="33" customFormat="1" ht="11.25" customHeight="1">
      <c r="A69" s="35" t="s">
        <v>53</v>
      </c>
      <c r="B69" s="29"/>
      <c r="C69" s="30">
        <v>823</v>
      </c>
      <c r="D69" s="30">
        <v>770</v>
      </c>
      <c r="E69" s="30">
        <v>1000</v>
      </c>
      <c r="F69" s="31"/>
      <c r="G69" s="31"/>
      <c r="H69" s="142">
        <v>1.622</v>
      </c>
      <c r="I69" s="142">
        <v>2.45</v>
      </c>
      <c r="J69" s="142">
        <v>1.8</v>
      </c>
      <c r="K69" s="32"/>
    </row>
    <row r="70" spans="1:11" s="42" customFormat="1" ht="11.25" customHeight="1">
      <c r="A70" s="36" t="s">
        <v>54</v>
      </c>
      <c r="B70" s="37"/>
      <c r="C70" s="38">
        <v>56920</v>
      </c>
      <c r="D70" s="38">
        <v>56690</v>
      </c>
      <c r="E70" s="38">
        <v>56000</v>
      </c>
      <c r="F70" s="39">
        <v>98.78285411889222</v>
      </c>
      <c r="G70" s="40"/>
      <c r="H70" s="143">
        <v>122.026</v>
      </c>
      <c r="I70" s="144">
        <v>234.95</v>
      </c>
      <c r="J70" s="144">
        <v>101.8</v>
      </c>
      <c r="K70" s="41">
        <v>43.328367737816556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2"/>
      <c r="I71" s="142"/>
      <c r="J71" s="142"/>
      <c r="K71" s="32"/>
    </row>
    <row r="72" spans="1:11" s="33" customFormat="1" ht="11.25" customHeight="1">
      <c r="A72" s="35" t="s">
        <v>55</v>
      </c>
      <c r="B72" s="29"/>
      <c r="C72" s="30">
        <v>8816</v>
      </c>
      <c r="D72" s="30">
        <v>8200</v>
      </c>
      <c r="E72" s="30">
        <v>9285</v>
      </c>
      <c r="F72" s="31"/>
      <c r="G72" s="31"/>
      <c r="H72" s="142">
        <v>13.818</v>
      </c>
      <c r="I72" s="142">
        <v>15.235</v>
      </c>
      <c r="J72" s="142">
        <v>15.586</v>
      </c>
      <c r="K72" s="32"/>
    </row>
    <row r="73" spans="1:11" s="33" customFormat="1" ht="11.25" customHeight="1">
      <c r="A73" s="35" t="s">
        <v>56</v>
      </c>
      <c r="B73" s="29"/>
      <c r="C73" s="30">
        <v>9262</v>
      </c>
      <c r="D73" s="30">
        <v>9765</v>
      </c>
      <c r="E73" s="30">
        <v>11713</v>
      </c>
      <c r="F73" s="31"/>
      <c r="G73" s="31"/>
      <c r="H73" s="142">
        <v>27.54</v>
      </c>
      <c r="I73" s="142">
        <v>51.708</v>
      </c>
      <c r="J73" s="142">
        <v>62.333</v>
      </c>
      <c r="K73" s="32"/>
    </row>
    <row r="74" spans="1:11" s="33" customFormat="1" ht="11.25" customHeight="1">
      <c r="A74" s="35" t="s">
        <v>57</v>
      </c>
      <c r="B74" s="29"/>
      <c r="C74" s="30">
        <v>14470</v>
      </c>
      <c r="D74" s="30">
        <v>18589</v>
      </c>
      <c r="E74" s="30">
        <v>22060</v>
      </c>
      <c r="F74" s="31"/>
      <c r="G74" s="31"/>
      <c r="H74" s="142">
        <v>24.357</v>
      </c>
      <c r="I74" s="142">
        <v>80.502</v>
      </c>
      <c r="J74" s="142">
        <v>42.883</v>
      </c>
      <c r="K74" s="32"/>
    </row>
    <row r="75" spans="1:11" s="33" customFormat="1" ht="11.25" customHeight="1">
      <c r="A75" s="35" t="s">
        <v>58</v>
      </c>
      <c r="B75" s="29"/>
      <c r="C75" s="30">
        <v>44320</v>
      </c>
      <c r="D75" s="30">
        <v>42230</v>
      </c>
      <c r="E75" s="30">
        <v>43328</v>
      </c>
      <c r="F75" s="31"/>
      <c r="G75" s="31"/>
      <c r="H75" s="142">
        <v>65.502</v>
      </c>
      <c r="I75" s="142">
        <v>62.198</v>
      </c>
      <c r="J75" s="142">
        <v>86.847</v>
      </c>
      <c r="K75" s="32"/>
    </row>
    <row r="76" spans="1:11" s="33" customFormat="1" ht="11.25" customHeight="1">
      <c r="A76" s="35" t="s">
        <v>59</v>
      </c>
      <c r="B76" s="29"/>
      <c r="C76" s="30">
        <v>1380</v>
      </c>
      <c r="D76" s="30">
        <v>1289</v>
      </c>
      <c r="E76" s="30">
        <v>1795</v>
      </c>
      <c r="F76" s="31"/>
      <c r="G76" s="31"/>
      <c r="H76" s="142">
        <v>5.35</v>
      </c>
      <c r="I76" s="142">
        <v>4.995</v>
      </c>
      <c r="J76" s="142">
        <v>5.646</v>
      </c>
      <c r="K76" s="32"/>
    </row>
    <row r="77" spans="1:11" s="33" customFormat="1" ht="11.25" customHeight="1">
      <c r="A77" s="35" t="s">
        <v>60</v>
      </c>
      <c r="B77" s="29"/>
      <c r="C77" s="30">
        <v>7848</v>
      </c>
      <c r="D77" s="30">
        <v>7098</v>
      </c>
      <c r="E77" s="30">
        <v>7608</v>
      </c>
      <c r="F77" s="31"/>
      <c r="G77" s="31"/>
      <c r="H77" s="142">
        <v>17.825</v>
      </c>
      <c r="I77" s="142">
        <v>25.6</v>
      </c>
      <c r="J77" s="142">
        <v>18.169</v>
      </c>
      <c r="K77" s="32"/>
    </row>
    <row r="78" spans="1:11" s="33" customFormat="1" ht="11.25" customHeight="1">
      <c r="A78" s="35" t="s">
        <v>61</v>
      </c>
      <c r="B78" s="29"/>
      <c r="C78" s="30">
        <v>12804</v>
      </c>
      <c r="D78" s="30">
        <v>13276</v>
      </c>
      <c r="E78" s="30">
        <v>13220</v>
      </c>
      <c r="F78" s="31"/>
      <c r="G78" s="31"/>
      <c r="H78" s="142">
        <v>33.612</v>
      </c>
      <c r="I78" s="142">
        <v>54.526</v>
      </c>
      <c r="J78" s="142">
        <v>33.638</v>
      </c>
      <c r="K78" s="32"/>
    </row>
    <row r="79" spans="1:11" s="33" customFormat="1" ht="11.25" customHeight="1">
      <c r="A79" s="35" t="s">
        <v>62</v>
      </c>
      <c r="B79" s="29"/>
      <c r="C79" s="30">
        <v>22196</v>
      </c>
      <c r="D79" s="30">
        <v>24228</v>
      </c>
      <c r="E79" s="30">
        <v>30505</v>
      </c>
      <c r="F79" s="31"/>
      <c r="G79" s="31"/>
      <c r="H79" s="142">
        <v>50.764</v>
      </c>
      <c r="I79" s="142">
        <v>103.481</v>
      </c>
      <c r="J79" s="142">
        <v>101.277</v>
      </c>
      <c r="K79" s="32"/>
    </row>
    <row r="80" spans="1:11" s="42" customFormat="1" ht="11.25" customHeight="1">
      <c r="A80" s="43" t="s">
        <v>63</v>
      </c>
      <c r="B80" s="37"/>
      <c r="C80" s="38">
        <v>121096</v>
      </c>
      <c r="D80" s="38">
        <v>124675</v>
      </c>
      <c r="E80" s="38">
        <v>139514</v>
      </c>
      <c r="F80" s="39">
        <v>111.9021455785041</v>
      </c>
      <c r="G80" s="40"/>
      <c r="H80" s="143">
        <v>238.76799999999997</v>
      </c>
      <c r="I80" s="144">
        <v>398.245</v>
      </c>
      <c r="J80" s="144">
        <v>366.37899999999996</v>
      </c>
      <c r="K80" s="41">
        <v>91.998392949064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2"/>
      <c r="I81" s="142"/>
      <c r="J81" s="142"/>
      <c r="K81" s="32"/>
    </row>
    <row r="82" spans="1:11" s="33" customFormat="1" ht="11.25" customHeight="1">
      <c r="A82" s="35" t="s">
        <v>64</v>
      </c>
      <c r="B82" s="29"/>
      <c r="C82" s="30">
        <v>122</v>
      </c>
      <c r="D82" s="30">
        <v>122</v>
      </c>
      <c r="E82" s="30">
        <v>123</v>
      </c>
      <c r="F82" s="31"/>
      <c r="G82" s="31"/>
      <c r="H82" s="142">
        <v>0.192</v>
      </c>
      <c r="I82" s="142">
        <v>0.192</v>
      </c>
      <c r="J82" s="142">
        <v>0.192</v>
      </c>
      <c r="K82" s="32"/>
    </row>
    <row r="83" spans="1:11" s="33" customFormat="1" ht="11.25" customHeight="1">
      <c r="A83" s="35" t="s">
        <v>65</v>
      </c>
      <c r="B83" s="29"/>
      <c r="C83" s="30">
        <v>52</v>
      </c>
      <c r="D83" s="30">
        <v>50</v>
      </c>
      <c r="E83" s="30">
        <v>50</v>
      </c>
      <c r="F83" s="31"/>
      <c r="G83" s="31"/>
      <c r="H83" s="142">
        <v>0.052</v>
      </c>
      <c r="I83" s="142">
        <v>0.05</v>
      </c>
      <c r="J83" s="142">
        <v>0.05</v>
      </c>
      <c r="K83" s="32"/>
    </row>
    <row r="84" spans="1:11" s="42" customFormat="1" ht="11.25" customHeight="1">
      <c r="A84" s="36" t="s">
        <v>66</v>
      </c>
      <c r="B84" s="37"/>
      <c r="C84" s="38">
        <v>174</v>
      </c>
      <c r="D84" s="38">
        <v>172</v>
      </c>
      <c r="E84" s="38">
        <v>173</v>
      </c>
      <c r="F84" s="39">
        <v>100.5813953488372</v>
      </c>
      <c r="G84" s="40"/>
      <c r="H84" s="143">
        <v>0.244</v>
      </c>
      <c r="I84" s="144">
        <v>0.242</v>
      </c>
      <c r="J84" s="144">
        <v>0.242</v>
      </c>
      <c r="K84" s="41">
        <v>100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2"/>
      <c r="I85" s="142"/>
      <c r="J85" s="142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45"/>
      <c r="I86" s="146"/>
      <c r="J86" s="146"/>
      <c r="K86" s="50"/>
    </row>
    <row r="87" spans="1:11" s="42" customFormat="1" ht="11.25" customHeight="1">
      <c r="A87" s="51" t="s">
        <v>67</v>
      </c>
      <c r="B87" s="52"/>
      <c r="C87" s="53">
        <v>2597527</v>
      </c>
      <c r="D87" s="53">
        <v>2562169</v>
      </c>
      <c r="E87" s="53">
        <v>2665365.5</v>
      </c>
      <c r="F87" s="54">
        <f>IF(D87&gt;0,100*E87/D87,0)</f>
        <v>104.02770074885771</v>
      </c>
      <c r="G87" s="40"/>
      <c r="H87" s="147">
        <v>5785.9439999999995</v>
      </c>
      <c r="I87" s="148">
        <v>8993.894</v>
      </c>
      <c r="J87" s="148">
        <v>7142.904</v>
      </c>
      <c r="K87" s="54">
        <f>IF(I87&gt;0,100*J87/I87,0)</f>
        <v>79.4194817061442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4" useFirstPageNumber="1" horizontalDpi="600" verticalDpi="600" orientation="portrait" paperSize="9" scale="72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Jaudenes Piferrer, Sofía</dc:creator>
  <cp:keywords/>
  <dc:description/>
  <cp:lastModifiedBy>Jaudenes Piferrer, Sofía</cp:lastModifiedBy>
  <cp:lastPrinted>2019-09-09T06:55:09Z</cp:lastPrinted>
  <dcterms:created xsi:type="dcterms:W3CDTF">2019-08-30T09:58:44Z</dcterms:created>
  <dcterms:modified xsi:type="dcterms:W3CDTF">2019-09-09T06:55:55Z</dcterms:modified>
  <cp:category/>
  <cp:version/>
  <cp:contentType/>
  <cp:contentStatus/>
</cp:coreProperties>
</file>