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43" activeTab="0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'Bovino1'!$D$1:$K$87</definedName>
    <definedName name="_xlnm.Print_Area" localSheetId="1">'Bovino2'!$D$1:$L$89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<sst xmlns="http://schemas.openxmlformats.org/spreadsheetml/2006/main" count="327" uniqueCount="155">
  <si>
    <t>Total general</t>
  </si>
  <si>
    <t>comuni</t>
  </si>
  <si>
    <t>ANDALUCIA</t>
  </si>
  <si>
    <t>ARAGON</t>
  </si>
  <si>
    <t>BALEARES</t>
  </si>
  <si>
    <t>CASTILLA LA MANCHA</t>
  </si>
  <si>
    <t>ca</t>
  </si>
  <si>
    <t>pr</t>
  </si>
  <si>
    <t>07</t>
  </si>
  <si>
    <t>22</t>
  </si>
  <si>
    <t>44</t>
  </si>
  <si>
    <t>50</t>
  </si>
  <si>
    <t>09</t>
  </si>
  <si>
    <t>12</t>
  </si>
  <si>
    <t>02</t>
  </si>
  <si>
    <t>13</t>
  </si>
  <si>
    <t>16</t>
  </si>
  <si>
    <t>45</t>
  </si>
  <si>
    <t>29</t>
  </si>
  <si>
    <t>Total ANDALUCIA</t>
  </si>
  <si>
    <t>Total ARAGON</t>
  </si>
  <si>
    <t>Total BALEARES</t>
  </si>
  <si>
    <t>Total CASTILLA LA MANCHA</t>
  </si>
  <si>
    <t>19</t>
  </si>
  <si>
    <t>04</t>
  </si>
  <si>
    <t>11</t>
  </si>
  <si>
    <t>14</t>
  </si>
  <si>
    <t>18</t>
  </si>
  <si>
    <t>21</t>
  </si>
  <si>
    <t>23</t>
  </si>
  <si>
    <t>41</t>
  </si>
  <si>
    <t>01</t>
  </si>
  <si>
    <t>GALICIA</t>
  </si>
  <si>
    <t>15</t>
  </si>
  <si>
    <t>27</t>
  </si>
  <si>
    <t>32</t>
  </si>
  <si>
    <t>36</t>
  </si>
  <si>
    <t>Total GALICIA</t>
  </si>
  <si>
    <t>Total P.DE ASTURIAS</t>
  </si>
  <si>
    <t>03</t>
  </si>
  <si>
    <t>CANTABRIA</t>
  </si>
  <si>
    <t>Total CANTABRIA</t>
  </si>
  <si>
    <t>PAIS VASCO</t>
  </si>
  <si>
    <t>20</t>
  </si>
  <si>
    <t>48</t>
  </si>
  <si>
    <t>Total PAIS VASCO</t>
  </si>
  <si>
    <t>05</t>
  </si>
  <si>
    <t>NAVARRA</t>
  </si>
  <si>
    <t>Total NAVARRA</t>
  </si>
  <si>
    <t>06</t>
  </si>
  <si>
    <t>LA RIOJA</t>
  </si>
  <si>
    <t>Total LA RIOJA</t>
  </si>
  <si>
    <t>08</t>
  </si>
  <si>
    <t>CATALUÑA</t>
  </si>
  <si>
    <t>17</t>
  </si>
  <si>
    <t>25</t>
  </si>
  <si>
    <t>43</t>
  </si>
  <si>
    <t>Total CATALUÑA</t>
  </si>
  <si>
    <t>10</t>
  </si>
  <si>
    <t>CASTILLA-LEON</t>
  </si>
  <si>
    <t>24</t>
  </si>
  <si>
    <t>34</t>
  </si>
  <si>
    <t>37</t>
  </si>
  <si>
    <t>40</t>
  </si>
  <si>
    <t>42</t>
  </si>
  <si>
    <t>47</t>
  </si>
  <si>
    <t>49</t>
  </si>
  <si>
    <t>Total CASTILLA-LEON</t>
  </si>
  <si>
    <t>MADRID</t>
  </si>
  <si>
    <t>Total MADRID</t>
  </si>
  <si>
    <t>C.VALENCIANA</t>
  </si>
  <si>
    <t>46</t>
  </si>
  <si>
    <t>Total C.VALENCIANA</t>
  </si>
  <si>
    <t>Total R.DE MURCIA</t>
  </si>
  <si>
    <t>EXTREMADURA</t>
  </si>
  <si>
    <t>Total EXTREMADURA</t>
  </si>
  <si>
    <t>CANARIAS</t>
  </si>
  <si>
    <t>35</t>
  </si>
  <si>
    <t>38</t>
  </si>
  <si>
    <t>Total CANARIAS</t>
  </si>
  <si>
    <t>Coruña (La)</t>
  </si>
  <si>
    <t>Lugo</t>
  </si>
  <si>
    <t>Ourense</t>
  </si>
  <si>
    <t>Pontevedra</t>
  </si>
  <si>
    <t>P. DE ASTURIAS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</si>
  <si>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</si>
  <si>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</si>
  <si>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</si>
  <si>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</si>
  <si>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</si>
  <si>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</si>
  <si>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</si>
  <si>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</si>
  <si>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</si>
  <si>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</si>
  <si>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</si>
  <si>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</si>
  <si>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</si>
  <si>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</si>
  <si>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</si>
  <si>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</si>
  <si>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</si>
  <si>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</si>
  <si>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</si>
  <si>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</si>
  <si>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</si>
  <si>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</si>
  <si>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</si>
  <si>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</si>
  <si>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</si>
  <si>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</si>
  <si>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</si>
  <si>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</si>
  <si>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</si>
  <si>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</si>
  <si>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</si>
  <si>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</si>
  <si>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Almería</t>
  </si>
  <si>
    <t>Cádiz</t>
  </si>
  <si>
    <t>Córdoba</t>
  </si>
  <si>
    <t>Granada</t>
  </si>
  <si>
    <t>Huelva</t>
  </si>
  <si>
    <t>Jaen</t>
  </si>
  <si>
    <t>Málaga</t>
  </si>
  <si>
    <t>Sevilla</t>
  </si>
  <si>
    <t>Palmas (Las)</t>
  </si>
  <si>
    <t>Sta. Cruz de Tenerife</t>
  </si>
  <si>
    <t>ESPAÑA</t>
  </si>
  <si>
    <t>Provincias y Comunidades Autónomas</t>
  </si>
  <si>
    <t>GANADO BOVINO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</si>
  <si>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</si>
  <si>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</si>
  <si>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</si>
  <si>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</si>
  <si>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</si>
  <si>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</si>
  <si>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</si>
  <si>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Hembras</t>
  </si>
  <si>
    <t>Sacrificio</t>
  </si>
  <si>
    <t>Reposición</t>
  </si>
  <si>
    <t>Animales de dos o más años</t>
  </si>
  <si>
    <t xml:space="preserve">Novillas </t>
  </si>
  <si>
    <t>Vacas</t>
  </si>
  <si>
    <t xml:space="preserve"> Para       Sacrificio</t>
  </si>
  <si>
    <t>Para ordeño</t>
  </si>
  <si>
    <t>Para                no ordeño</t>
  </si>
  <si>
    <t>De ordeño</t>
  </si>
  <si>
    <t>De                       no ordeño</t>
  </si>
  <si>
    <t>Frisonas</t>
  </si>
  <si>
    <t>Otras razas</t>
  </si>
  <si>
    <t>Otras</t>
  </si>
  <si>
    <t>Subidrección General de Estadística</t>
  </si>
  <si>
    <t>Secretaría General Técnica</t>
  </si>
  <si>
    <t>ENCUESTAS GANADERAS, 2009</t>
  </si>
  <si>
    <t>Análisis provincial del censo de animales por tipos, Junio de 2009 (número de animales)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</si>
</sst>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  <numFmt numFmtId="216" formatCode="_-* #,##0\ _€_-;\-* #,##0\ _€_-;_-* &quot;-&quot;??\ _€_-;_-@_-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#,##0__;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Helv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9"/>
      <name val="Georgia"/>
      <family val="1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2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24" borderId="2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24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3" fontId="7" fillId="0" borderId="34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9" fillId="0" borderId="37" xfId="0" applyFont="1" applyFill="1" applyBorder="1" applyAlignment="1" quotePrefix="1">
      <alignment horizontal="left"/>
    </xf>
    <xf numFmtId="3" fontId="9" fillId="0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left"/>
    </xf>
    <xf numFmtId="0" fontId="7" fillId="0" borderId="37" xfId="0" applyFont="1" applyFill="1" applyBorder="1" applyAlignment="1" quotePrefix="1">
      <alignment horizontal="left"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3" fontId="32" fillId="0" borderId="40" xfId="0" applyNumberFormat="1" applyFont="1" applyFill="1" applyBorder="1" applyAlignment="1">
      <alignment/>
    </xf>
    <xf numFmtId="3" fontId="32" fillId="0" borderId="41" xfId="0" applyNumberFormat="1" applyFont="1" applyFill="1" applyBorder="1" applyAlignment="1">
      <alignment/>
    </xf>
    <xf numFmtId="3" fontId="32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3" fontId="9" fillId="0" borderId="44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3" fontId="7" fillId="0" borderId="45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0" fontId="7" fillId="0" borderId="33" xfId="0" applyFont="1" applyFill="1" applyBorder="1" applyAlignment="1" quotePrefix="1">
      <alignment horizontal="left"/>
    </xf>
    <xf numFmtId="216" fontId="6" fillId="0" borderId="48" xfId="48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3" fontId="6" fillId="0" borderId="45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/>
    </xf>
    <xf numFmtId="3" fontId="31" fillId="0" borderId="56" xfId="0" applyNumberFormat="1" applyFont="1" applyFill="1" applyBorder="1" applyAlignment="1">
      <alignment horizontal="right"/>
    </xf>
    <xf numFmtId="3" fontId="31" fillId="0" borderId="57" xfId="0" applyNumberFormat="1" applyFont="1" applyFill="1" applyBorder="1" applyAlignment="1">
      <alignment horizontal="right"/>
    </xf>
    <xf numFmtId="3" fontId="31" fillId="0" borderId="58" xfId="0" applyNumberFormat="1" applyFont="1" applyFill="1" applyBorder="1" applyAlignment="1">
      <alignment horizontal="right"/>
    </xf>
    <xf numFmtId="3" fontId="31" fillId="0" borderId="59" xfId="0" applyNumberFormat="1" applyFont="1" applyFill="1" applyBorder="1" applyAlignment="1">
      <alignment horizontal="right"/>
    </xf>
    <xf numFmtId="3" fontId="31" fillId="0" borderId="31" xfId="0" applyNumberFormat="1" applyFont="1" applyFill="1" applyBorder="1" applyAlignment="1">
      <alignment horizontal="right"/>
    </xf>
    <xf numFmtId="3" fontId="31" fillId="0" borderId="6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0" fontId="13" fillId="0" borderId="38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3" fillId="0" borderId="64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3" fontId="3" fillId="0" borderId="66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67" xfId="0" applyNumberFormat="1" applyFont="1" applyFill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3" fontId="2" fillId="0" borderId="69" xfId="0" applyNumberFormat="1" applyFont="1" applyFill="1" applyBorder="1" applyAlignment="1">
      <alignment horizontal="right"/>
    </xf>
    <xf numFmtId="3" fontId="2" fillId="0" borderId="70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right"/>
    </xf>
    <xf numFmtId="3" fontId="2" fillId="0" borderId="72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73" xfId="0" applyNumberFormat="1" applyFont="1" applyFill="1" applyBorder="1" applyAlignment="1">
      <alignment horizontal="right"/>
    </xf>
    <xf numFmtId="3" fontId="2" fillId="0" borderId="7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17" fontId="4" fillId="0" borderId="76" xfId="0" applyNumberFormat="1" applyFont="1" applyBorder="1" applyAlignment="1" quotePrefix="1">
      <alignment horizontal="center" wrapText="1"/>
    </xf>
    <xf numFmtId="0" fontId="5" fillId="0" borderId="77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6" fillId="0" borderId="79" xfId="0" applyFont="1" applyBorder="1" applyAlignment="1" quotePrefix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7" fillId="0" borderId="82" xfId="0" applyFont="1" applyBorder="1" applyAlignment="1" quotePrefix="1">
      <alignment horizontal="center" vertical="center" wrapText="1"/>
    </xf>
    <xf numFmtId="0" fontId="0" fillId="0" borderId="59" xfId="0" applyBorder="1" applyAlignment="1">
      <alignment/>
    </xf>
    <xf numFmtId="0" fontId="6" fillId="0" borderId="8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0" fillId="0" borderId="5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17" fontId="4" fillId="0" borderId="76" xfId="0" applyNumberFormat="1" applyFont="1" applyBorder="1" applyAlignment="1" quotePrefix="1">
      <alignment horizontal="center"/>
    </xf>
    <xf numFmtId="17" fontId="4" fillId="0" borderId="77" xfId="0" applyNumberFormat="1" applyFont="1" applyBorder="1" applyAlignment="1" quotePrefix="1">
      <alignment horizontal="center"/>
    </xf>
    <xf numFmtId="17" fontId="4" fillId="0" borderId="78" xfId="0" applyNumberFormat="1" applyFont="1" applyBorder="1" applyAlignment="1" quotePrefix="1">
      <alignment horizontal="center"/>
    </xf>
    <xf numFmtId="0" fontId="7" fillId="0" borderId="8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91" xfId="0" applyFont="1" applyBorder="1" applyAlignment="1">
      <alignment horizontal="center"/>
    </xf>
    <xf numFmtId="0" fontId="7" fillId="0" borderId="92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93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1133475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0</xdr:rowOff>
    </xdr:from>
    <xdr:to>
      <xdr:col>5</xdr:col>
      <xdr:colOff>590550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1133475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0</xdr:rowOff>
    </xdr:from>
    <xdr:to>
      <xdr:col>6</xdr:col>
      <xdr:colOff>9525</xdr:colOff>
      <xdr:row>2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0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89"/>
  <sheetViews>
    <sheetView showZeros="0" tabSelected="1" workbookViewId="0" topLeftCell="D1">
      <pane xSplit="2" ySplit="9" topLeftCell="F34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E51" sqref="E51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2.8515625" style="2" customWidth="1"/>
    <col min="6" max="6" width="11.140625" style="2" customWidth="1"/>
    <col min="7" max="7" width="10.8515625" style="2" customWidth="1"/>
    <col min="8" max="8" width="13.140625" style="2" customWidth="1"/>
    <col min="9" max="9" width="11.57421875" style="2" customWidth="1"/>
    <col min="10" max="10" width="11.28125" style="2" customWidth="1"/>
    <col min="11" max="11" width="9.7109375" style="2" customWidth="1"/>
    <col min="12" max="28" width="11.57421875" style="2" bestFit="1" customWidth="1"/>
    <col min="29" max="30" width="20.140625" style="2" bestFit="1" customWidth="1"/>
    <col min="31" max="34" width="21.28125" style="2" bestFit="1" customWidth="1"/>
    <col min="35" max="16384" width="11.421875" style="2" customWidth="1"/>
  </cols>
  <sheetData>
    <row r="1" ht="15">
      <c r="G1" s="104" t="s">
        <v>152</v>
      </c>
    </row>
    <row r="2" ht="12.75">
      <c r="G2" s="105" t="s">
        <v>151</v>
      </c>
    </row>
    <row r="3" ht="15" customHeight="1" thickBot="1"/>
    <row r="4" spans="4:11" ht="15.75">
      <c r="D4" s="110" t="s">
        <v>153</v>
      </c>
      <c r="E4" s="111"/>
      <c r="F4" s="111"/>
      <c r="G4" s="112"/>
      <c r="H4" s="112"/>
      <c r="I4" s="112"/>
      <c r="J4" s="112"/>
      <c r="K4" s="113"/>
    </row>
    <row r="5" spans="4:11" ht="12.75">
      <c r="D5" s="119" t="s">
        <v>129</v>
      </c>
      <c r="E5" s="120"/>
      <c r="F5" s="120"/>
      <c r="G5" s="120"/>
      <c r="H5" s="120"/>
      <c r="I5" s="120"/>
      <c r="J5" s="120"/>
      <c r="K5" s="121"/>
    </row>
    <row r="6" spans="4:11" ht="12.75" customHeight="1">
      <c r="D6" s="114" t="s">
        <v>154</v>
      </c>
      <c r="E6" s="115"/>
      <c r="F6" s="115"/>
      <c r="G6" s="115"/>
      <c r="H6" s="115"/>
      <c r="I6" s="115"/>
      <c r="J6" s="115"/>
      <c r="K6" s="116"/>
    </row>
    <row r="7" spans="4:11" ht="12.75" customHeight="1">
      <c r="D7" s="117" t="s">
        <v>128</v>
      </c>
      <c r="E7" s="122" t="s">
        <v>130</v>
      </c>
      <c r="F7" s="106" t="s">
        <v>131</v>
      </c>
      <c r="G7" s="125"/>
      <c r="H7" s="125"/>
      <c r="I7" s="126" t="s">
        <v>132</v>
      </c>
      <c r="J7" s="126"/>
      <c r="K7" s="127"/>
    </row>
    <row r="8" spans="4:11" ht="12.75" customHeight="1">
      <c r="D8" s="118"/>
      <c r="E8" s="123"/>
      <c r="F8" s="128" t="s">
        <v>133</v>
      </c>
      <c r="G8" s="106" t="s">
        <v>134</v>
      </c>
      <c r="H8" s="106"/>
      <c r="I8" s="107" t="s">
        <v>135</v>
      </c>
      <c r="J8" s="106" t="s">
        <v>136</v>
      </c>
      <c r="K8" s="109"/>
    </row>
    <row r="9" spans="1:11" ht="13.5" thickBot="1">
      <c r="A9" s="1" t="s">
        <v>6</v>
      </c>
      <c r="B9" s="1" t="s">
        <v>1</v>
      </c>
      <c r="C9" s="1" t="s">
        <v>7</v>
      </c>
      <c r="D9" s="118"/>
      <c r="E9" s="124"/>
      <c r="F9" s="129"/>
      <c r="G9" s="57" t="s">
        <v>135</v>
      </c>
      <c r="H9" s="58" t="s">
        <v>137</v>
      </c>
      <c r="I9" s="108"/>
      <c r="J9" s="57" t="s">
        <v>138</v>
      </c>
      <c r="K9" s="59" t="s">
        <v>139</v>
      </c>
    </row>
    <row r="10" spans="1:13" ht="12.75">
      <c r="A10" s="3" t="s">
        <v>31</v>
      </c>
      <c r="B10" s="4" t="s">
        <v>32</v>
      </c>
      <c r="C10" s="5" t="s">
        <v>33</v>
      </c>
      <c r="D10" s="46" t="s">
        <v>80</v>
      </c>
      <c r="E10" s="84">
        <f>SUM(F10:K10)+SUM(Bovino2!E12:L12)</f>
        <v>351546.85</v>
      </c>
      <c r="F10" s="84">
        <v>38048.45</v>
      </c>
      <c r="G10" s="28">
        <v>3553.74</v>
      </c>
      <c r="H10" s="28">
        <v>37571.57</v>
      </c>
      <c r="I10" s="28">
        <v>408.06</v>
      </c>
      <c r="J10" s="36">
        <v>885.38</v>
      </c>
      <c r="K10" s="37">
        <v>42494.77</v>
      </c>
      <c r="L10" s="19"/>
      <c r="M10" s="19"/>
    </row>
    <row r="11" spans="1:13" ht="12.75">
      <c r="A11" s="6"/>
      <c r="B11" s="7"/>
      <c r="C11" s="5" t="s">
        <v>34</v>
      </c>
      <c r="D11" s="38" t="s">
        <v>81</v>
      </c>
      <c r="E11" s="28">
        <f>SUM(F11:K11)+SUM(Bovino2!E13:L13)</f>
        <v>470120</v>
      </c>
      <c r="F11" s="28">
        <v>72202.83</v>
      </c>
      <c r="G11" s="28">
        <v>2200.07</v>
      </c>
      <c r="H11" s="28">
        <v>53448</v>
      </c>
      <c r="I11" s="28">
        <v>851.03</v>
      </c>
      <c r="J11" s="36">
        <v>55.92</v>
      </c>
      <c r="K11" s="37">
        <v>55926.4</v>
      </c>
      <c r="L11" s="19"/>
      <c r="M11" s="19"/>
    </row>
    <row r="12" spans="1:13" ht="12.75">
      <c r="A12" s="6"/>
      <c r="B12" s="7"/>
      <c r="C12" s="5" t="s">
        <v>35</v>
      </c>
      <c r="D12" s="38" t="s">
        <v>82</v>
      </c>
      <c r="E12" s="28">
        <f>SUM(F12:K12)+SUM(Bovino2!E14:L14)</f>
        <v>52131.53</v>
      </c>
      <c r="F12" s="28">
        <v>22727.7</v>
      </c>
      <c r="G12" s="28">
        <v>61.1</v>
      </c>
      <c r="H12" s="28">
        <v>1345.19</v>
      </c>
      <c r="I12" s="28">
        <v>110.47</v>
      </c>
      <c r="J12" s="36">
        <v>0</v>
      </c>
      <c r="K12" s="37">
        <v>3416.66</v>
      </c>
      <c r="L12" s="19"/>
      <c r="M12" s="19"/>
    </row>
    <row r="13" spans="1:13" ht="12.75">
      <c r="A13" s="6"/>
      <c r="B13" s="7"/>
      <c r="C13" s="5" t="s">
        <v>36</v>
      </c>
      <c r="D13" s="38" t="s">
        <v>83</v>
      </c>
      <c r="E13" s="28">
        <f>SUM(F13:K13)+SUM(Bovino2!E15:L15)</f>
        <v>96637.25</v>
      </c>
      <c r="F13" s="28">
        <v>14598.69</v>
      </c>
      <c r="G13" s="28">
        <v>1166.76</v>
      </c>
      <c r="H13" s="28">
        <v>4595.99</v>
      </c>
      <c r="I13" s="28">
        <v>199.03</v>
      </c>
      <c r="J13" s="36">
        <v>1122.92</v>
      </c>
      <c r="K13" s="37">
        <v>8635.74</v>
      </c>
      <c r="L13" s="19"/>
      <c r="M13" s="19"/>
    </row>
    <row r="14" spans="1:13" ht="12.75">
      <c r="A14" s="6"/>
      <c r="B14" s="8" t="s">
        <v>37</v>
      </c>
      <c r="C14" s="8"/>
      <c r="D14" s="42" t="s">
        <v>32</v>
      </c>
      <c r="E14" s="34">
        <f>SUM(F14:K14)+SUM(Bovino2!E16:L16)</f>
        <v>970435.6299999999</v>
      </c>
      <c r="F14" s="34">
        <v>147577.67</v>
      </c>
      <c r="G14" s="34">
        <v>6981.67</v>
      </c>
      <c r="H14" s="34">
        <v>96960.75</v>
      </c>
      <c r="I14" s="34">
        <v>1568.59</v>
      </c>
      <c r="J14" s="40">
        <v>2064.22</v>
      </c>
      <c r="K14" s="41">
        <v>110473.57</v>
      </c>
      <c r="L14" s="19"/>
      <c r="M14" s="19"/>
    </row>
    <row r="15" spans="1:13" ht="12" customHeight="1" thickBot="1">
      <c r="A15" s="9"/>
      <c r="B15" s="10"/>
      <c r="C15" s="10"/>
      <c r="D15" s="30"/>
      <c r="E15" s="29">
        <f>SUM(F15:K15)+SUM(Bovino2!E17:L17)</f>
        <v>0</v>
      </c>
      <c r="F15" s="29"/>
      <c r="G15" s="31"/>
      <c r="H15" s="29"/>
      <c r="I15" s="29"/>
      <c r="J15" s="32"/>
      <c r="K15" s="33"/>
      <c r="L15" s="19"/>
      <c r="M15" s="19"/>
    </row>
    <row r="16" spans="1:13" ht="12.75">
      <c r="A16" s="6"/>
      <c r="B16" s="8" t="s">
        <v>38</v>
      </c>
      <c r="C16" s="8"/>
      <c r="D16" s="48" t="s">
        <v>84</v>
      </c>
      <c r="E16" s="49">
        <f>SUM(F16:K16)+SUM(Bovino2!E18:L18)</f>
        <v>406017</v>
      </c>
      <c r="F16" s="49">
        <v>43030</v>
      </c>
      <c r="G16" s="50">
        <v>21550</v>
      </c>
      <c r="H16" s="49">
        <v>42960</v>
      </c>
      <c r="I16" s="49">
        <v>8384</v>
      </c>
      <c r="J16" s="51">
        <v>0</v>
      </c>
      <c r="K16" s="52">
        <v>45770</v>
      </c>
      <c r="L16" s="19"/>
      <c r="M16" s="19"/>
    </row>
    <row r="17" spans="1:13" ht="12.75" customHeight="1" thickBot="1">
      <c r="A17" s="9"/>
      <c r="B17" s="10"/>
      <c r="C17" s="10"/>
      <c r="D17" s="30"/>
      <c r="E17" s="29">
        <f>SUM(F17:K17)+SUM(Bovino2!E19:L19)</f>
        <v>0</v>
      </c>
      <c r="F17" s="29">
        <v>0</v>
      </c>
      <c r="G17" s="31">
        <v>0</v>
      </c>
      <c r="H17" s="29">
        <v>0</v>
      </c>
      <c r="I17" s="29">
        <v>0</v>
      </c>
      <c r="J17" s="32">
        <v>0</v>
      </c>
      <c r="K17" s="33">
        <v>0</v>
      </c>
      <c r="L17" s="19"/>
      <c r="M17" s="19"/>
    </row>
    <row r="18" spans="1:13" ht="12.75">
      <c r="A18" s="6"/>
      <c r="B18" s="8" t="s">
        <v>41</v>
      </c>
      <c r="C18" s="8"/>
      <c r="D18" s="48" t="s">
        <v>40</v>
      </c>
      <c r="E18" s="49">
        <f>SUM(F18:K18)+SUM(Bovino2!E20:L20)</f>
        <v>270983.20299642585</v>
      </c>
      <c r="F18" s="60">
        <v>4120.091583311046</v>
      </c>
      <c r="G18" s="50">
        <v>6643.24411696532</v>
      </c>
      <c r="H18" s="49">
        <v>40260.974715812845</v>
      </c>
      <c r="I18" s="49">
        <v>1450.9084957896698</v>
      </c>
      <c r="J18" s="51">
        <v>494.73612260610923</v>
      </c>
      <c r="K18" s="52">
        <v>47721.778479823646</v>
      </c>
      <c r="L18" s="19"/>
      <c r="M18" s="19"/>
    </row>
    <row r="19" spans="1:13" ht="12.75" customHeight="1" thickBot="1">
      <c r="A19" s="9"/>
      <c r="B19" s="10"/>
      <c r="C19" s="10"/>
      <c r="D19" s="30"/>
      <c r="E19" s="29">
        <f>SUM(F19:K19)+SUM(Bovino2!E21:L21)</f>
        <v>0</v>
      </c>
      <c r="F19" s="29"/>
      <c r="G19" s="29"/>
      <c r="H19" s="29"/>
      <c r="I19" s="29"/>
      <c r="J19" s="32"/>
      <c r="K19" s="33"/>
      <c r="L19" s="19"/>
      <c r="M19" s="19"/>
    </row>
    <row r="20" spans="1:13" ht="12.75">
      <c r="A20" s="3" t="s">
        <v>24</v>
      </c>
      <c r="B20" s="4" t="s">
        <v>42</v>
      </c>
      <c r="C20" s="5" t="s">
        <v>31</v>
      </c>
      <c r="D20" s="35" t="s">
        <v>85</v>
      </c>
      <c r="E20" s="28">
        <f>SUM(F20:K20)+SUM(Bovino2!E22:L22)</f>
        <v>40198</v>
      </c>
      <c r="F20" s="28">
        <v>5353</v>
      </c>
      <c r="G20" s="28">
        <v>620</v>
      </c>
      <c r="H20" s="28">
        <v>4775</v>
      </c>
      <c r="I20" s="28">
        <v>631</v>
      </c>
      <c r="J20" s="36">
        <v>677</v>
      </c>
      <c r="K20" s="37">
        <v>3664</v>
      </c>
      <c r="L20" s="19"/>
      <c r="M20" s="19"/>
    </row>
    <row r="21" spans="1:13" ht="12.75">
      <c r="A21" s="6"/>
      <c r="B21" s="7"/>
      <c r="C21" s="5" t="s">
        <v>43</v>
      </c>
      <c r="D21" s="35" t="s">
        <v>86</v>
      </c>
      <c r="E21" s="28">
        <f>SUM(F21:K21)+SUM(Bovino2!E23:L23)</f>
        <v>58972</v>
      </c>
      <c r="F21" s="28">
        <v>11276</v>
      </c>
      <c r="G21" s="102">
        <v>1572</v>
      </c>
      <c r="H21" s="28">
        <v>6482</v>
      </c>
      <c r="I21" s="28">
        <v>1696</v>
      </c>
      <c r="J21" s="36">
        <v>1622</v>
      </c>
      <c r="K21" s="37">
        <v>4272</v>
      </c>
      <c r="L21" s="19"/>
      <c r="M21" s="19"/>
    </row>
    <row r="22" spans="1:13" ht="12.75">
      <c r="A22" s="6"/>
      <c r="B22" s="7"/>
      <c r="C22" s="5" t="s">
        <v>44</v>
      </c>
      <c r="D22" s="38" t="s">
        <v>87</v>
      </c>
      <c r="E22" s="28">
        <f>SUM(F22:K22)+SUM(Bovino2!E24:L24)</f>
        <v>55946</v>
      </c>
      <c r="F22" s="28">
        <v>10890</v>
      </c>
      <c r="G22" s="102">
        <v>1065</v>
      </c>
      <c r="H22" s="28">
        <v>5327</v>
      </c>
      <c r="I22" s="28">
        <v>1036</v>
      </c>
      <c r="J22" s="36">
        <v>679</v>
      </c>
      <c r="K22" s="37">
        <v>4165</v>
      </c>
      <c r="L22" s="19"/>
      <c r="M22" s="19"/>
    </row>
    <row r="23" spans="1:13" ht="12.75">
      <c r="A23" s="6"/>
      <c r="B23" s="8" t="s">
        <v>45</v>
      </c>
      <c r="C23" s="8"/>
      <c r="D23" s="42" t="s">
        <v>42</v>
      </c>
      <c r="E23" s="34">
        <f>SUM(F23:K23)+SUM(Bovino2!E25:L25)</f>
        <v>155116</v>
      </c>
      <c r="F23" s="34">
        <v>27519</v>
      </c>
      <c r="G23" s="34">
        <v>3257</v>
      </c>
      <c r="H23" s="34">
        <v>16584</v>
      </c>
      <c r="I23" s="34">
        <v>3363</v>
      </c>
      <c r="J23" s="40">
        <v>2978</v>
      </c>
      <c r="K23" s="41">
        <v>12101</v>
      </c>
      <c r="L23" s="19"/>
      <c r="M23" s="19"/>
    </row>
    <row r="24" spans="1:13" ht="12" customHeight="1" thickBot="1">
      <c r="A24" s="9"/>
      <c r="B24" s="10"/>
      <c r="C24" s="10"/>
      <c r="D24" s="30"/>
      <c r="E24" s="29">
        <f>SUM(F24:K24)+SUM(Bovino2!E26:L26)</f>
        <v>0</v>
      </c>
      <c r="F24" s="29"/>
      <c r="G24" s="31"/>
      <c r="H24" s="29"/>
      <c r="I24" s="29"/>
      <c r="J24" s="32"/>
      <c r="K24" s="33"/>
      <c r="L24" s="19"/>
      <c r="M24" s="19"/>
    </row>
    <row r="25" spans="1:13" ht="12.75">
      <c r="A25" s="6"/>
      <c r="B25" s="8" t="s">
        <v>48</v>
      </c>
      <c r="C25" s="8"/>
      <c r="D25" s="42" t="s">
        <v>47</v>
      </c>
      <c r="E25" s="34">
        <f>SUM(F25:K25)+SUM(Bovino2!E27:L27)</f>
        <v>111263.95000000001</v>
      </c>
      <c r="F25" s="34">
        <v>14204.73</v>
      </c>
      <c r="G25" s="53">
        <v>7873.24</v>
      </c>
      <c r="H25" s="34">
        <v>16348.61</v>
      </c>
      <c r="I25" s="34">
        <v>2169.49</v>
      </c>
      <c r="J25" s="40">
        <v>35.54</v>
      </c>
      <c r="K25" s="41">
        <v>12431.91</v>
      </c>
      <c r="L25" s="19"/>
      <c r="M25" s="19"/>
    </row>
    <row r="26" spans="1:13" ht="12.75" customHeight="1" thickBot="1">
      <c r="A26" s="9"/>
      <c r="B26" s="10"/>
      <c r="C26" s="10"/>
      <c r="D26" s="30"/>
      <c r="E26" s="29">
        <f>SUM(F26:K26)+SUM(Bovino2!E28:L28)</f>
        <v>0</v>
      </c>
      <c r="F26" s="29"/>
      <c r="G26" s="31"/>
      <c r="H26" s="29"/>
      <c r="I26" s="29"/>
      <c r="J26" s="32"/>
      <c r="K26" s="33"/>
      <c r="L26" s="19"/>
      <c r="M26" s="19"/>
    </row>
    <row r="27" spans="1:13" ht="12.75">
      <c r="A27" s="6"/>
      <c r="B27" s="8" t="s">
        <v>51</v>
      </c>
      <c r="C27" s="8"/>
      <c r="D27" s="42" t="s">
        <v>50</v>
      </c>
      <c r="E27" s="34">
        <f>SUM(F27:K27)+SUM(Bovino2!E29:L29)</f>
        <v>42524.619999999995</v>
      </c>
      <c r="F27" s="34">
        <v>13316.73</v>
      </c>
      <c r="G27" s="53">
        <v>194.49</v>
      </c>
      <c r="H27" s="34">
        <v>781.77</v>
      </c>
      <c r="I27" s="34">
        <v>2093.45</v>
      </c>
      <c r="J27" s="40">
        <v>1910.63</v>
      </c>
      <c r="K27" s="41">
        <v>3213.23</v>
      </c>
      <c r="L27" s="19"/>
      <c r="M27" s="19"/>
    </row>
    <row r="28" spans="1:13" ht="12.75" customHeight="1" thickBot="1">
      <c r="A28" s="9"/>
      <c r="B28" s="10"/>
      <c r="C28" s="10"/>
      <c r="D28" s="30"/>
      <c r="E28" s="29">
        <f>SUM(F28:K28)+SUM(Bovino2!E30:L30)</f>
        <v>0</v>
      </c>
      <c r="F28" s="29"/>
      <c r="G28" s="31"/>
      <c r="H28" s="29"/>
      <c r="I28" s="29"/>
      <c r="J28" s="32"/>
      <c r="K28" s="33"/>
      <c r="L28" s="19"/>
      <c r="M28" s="19"/>
    </row>
    <row r="29" spans="1:13" ht="12.75">
      <c r="A29" s="3" t="s">
        <v>8</v>
      </c>
      <c r="B29" s="4" t="s">
        <v>3</v>
      </c>
      <c r="C29" s="5" t="s">
        <v>9</v>
      </c>
      <c r="D29" s="38" t="s">
        <v>88</v>
      </c>
      <c r="E29" s="28">
        <f>SUM(F29:K29)+SUM(Bovino2!E31:L31)</f>
        <v>187988.27000000002</v>
      </c>
      <c r="F29" s="28">
        <v>139394.93</v>
      </c>
      <c r="G29" s="28">
        <v>408.67</v>
      </c>
      <c r="H29" s="28">
        <v>5352.38</v>
      </c>
      <c r="I29" s="28">
        <v>215.6</v>
      </c>
      <c r="J29" s="54">
        <v>18.35</v>
      </c>
      <c r="K29" s="47">
        <v>5970.15</v>
      </c>
      <c r="L29" s="19"/>
      <c r="M29" s="19"/>
    </row>
    <row r="30" spans="1:13" ht="12.75">
      <c r="A30" s="6"/>
      <c r="B30" s="7"/>
      <c r="C30" s="5" t="s">
        <v>10</v>
      </c>
      <c r="D30" s="38" t="s">
        <v>89</v>
      </c>
      <c r="E30" s="28">
        <f>SUM(F30:K30)+SUM(Bovino2!E32:L32)</f>
        <v>37923.22</v>
      </c>
      <c r="F30" s="28">
        <v>21327.25</v>
      </c>
      <c r="G30" s="28">
        <v>157.97</v>
      </c>
      <c r="H30" s="28">
        <v>1234.09</v>
      </c>
      <c r="I30" s="28">
        <v>324.68</v>
      </c>
      <c r="J30" s="36">
        <v>0</v>
      </c>
      <c r="K30" s="37">
        <v>1360.34</v>
      </c>
      <c r="L30" s="19"/>
      <c r="M30" s="19"/>
    </row>
    <row r="31" spans="1:13" ht="12.75">
      <c r="A31" s="6"/>
      <c r="B31" s="7"/>
      <c r="C31" s="5" t="s">
        <v>11</v>
      </c>
      <c r="D31" s="38" t="s">
        <v>90</v>
      </c>
      <c r="E31" s="28">
        <f>SUM(F31:K31)+SUM(Bovino2!E33:L33)</f>
        <v>53424.04999999999</v>
      </c>
      <c r="F31" s="28">
        <v>34948.21</v>
      </c>
      <c r="G31" s="28">
        <v>647.34</v>
      </c>
      <c r="H31" s="28">
        <v>2114.99</v>
      </c>
      <c r="I31" s="28">
        <v>640.79</v>
      </c>
      <c r="J31" s="36">
        <v>0</v>
      </c>
      <c r="K31" s="37">
        <v>2060.24</v>
      </c>
      <c r="L31" s="19"/>
      <c r="M31" s="19"/>
    </row>
    <row r="32" spans="1:13" ht="12.75">
      <c r="A32" s="6"/>
      <c r="B32" s="8" t="s">
        <v>20</v>
      </c>
      <c r="C32" s="8"/>
      <c r="D32" s="42" t="s">
        <v>3</v>
      </c>
      <c r="E32" s="34">
        <f>SUM(F32:K32)+SUM(Bovino2!E34:L34)</f>
        <v>279335.54000000004</v>
      </c>
      <c r="F32" s="34">
        <v>195670.39</v>
      </c>
      <c r="G32" s="34">
        <v>1213.98</v>
      </c>
      <c r="H32" s="34">
        <v>8701.46</v>
      </c>
      <c r="I32" s="34">
        <v>1181.07</v>
      </c>
      <c r="J32" s="40">
        <v>18.35</v>
      </c>
      <c r="K32" s="41">
        <v>9390.73</v>
      </c>
      <c r="L32" s="19"/>
      <c r="M32" s="19"/>
    </row>
    <row r="33" spans="1:13" ht="12.75" customHeight="1" thickBot="1">
      <c r="A33" s="9"/>
      <c r="B33" s="10"/>
      <c r="C33" s="10"/>
      <c r="D33" s="30"/>
      <c r="E33" s="29">
        <f>SUM(F33:K33)+SUM(Bovino2!E35:L35)</f>
        <v>0</v>
      </c>
      <c r="F33" s="29"/>
      <c r="G33" s="29"/>
      <c r="H33" s="29"/>
      <c r="I33" s="29"/>
      <c r="J33" s="32"/>
      <c r="K33" s="33"/>
      <c r="L33" s="19"/>
      <c r="M33" s="19"/>
    </row>
    <row r="34" spans="1:13" ht="12.75">
      <c r="A34" s="3" t="s">
        <v>52</v>
      </c>
      <c r="B34" s="4" t="s">
        <v>53</v>
      </c>
      <c r="C34" s="5" t="s">
        <v>52</v>
      </c>
      <c r="D34" s="38" t="s">
        <v>91</v>
      </c>
      <c r="E34" s="28">
        <f>SUM(F34:K34)+SUM(Bovino2!E36:L36)</f>
        <v>140661</v>
      </c>
      <c r="F34" s="28">
        <v>84814</v>
      </c>
      <c r="G34" s="28">
        <v>7</v>
      </c>
      <c r="H34" s="28">
        <v>6391</v>
      </c>
      <c r="I34" s="28">
        <v>117</v>
      </c>
      <c r="J34" s="36">
        <v>245</v>
      </c>
      <c r="K34" s="37">
        <v>6546</v>
      </c>
      <c r="L34" s="19"/>
      <c r="M34" s="19"/>
    </row>
    <row r="35" spans="1:13" ht="12.75">
      <c r="A35" s="6"/>
      <c r="B35" s="7"/>
      <c r="C35" s="5" t="s">
        <v>54</v>
      </c>
      <c r="D35" s="38" t="s">
        <v>92</v>
      </c>
      <c r="E35" s="28">
        <f>SUM(F35:K35)+SUM(Bovino2!E37:L37)</f>
        <v>142645</v>
      </c>
      <c r="F35" s="28">
        <v>66279</v>
      </c>
      <c r="G35" s="28">
        <v>1922</v>
      </c>
      <c r="H35" s="28">
        <v>8207</v>
      </c>
      <c r="I35" s="28">
        <v>878</v>
      </c>
      <c r="J35" s="36">
        <v>733</v>
      </c>
      <c r="K35" s="37">
        <v>9258</v>
      </c>
      <c r="L35" s="19"/>
      <c r="M35" s="19"/>
    </row>
    <row r="36" spans="1:13" ht="12.75">
      <c r="A36" s="6"/>
      <c r="B36" s="7"/>
      <c r="C36" s="5" t="s">
        <v>55</v>
      </c>
      <c r="D36" s="38" t="s">
        <v>93</v>
      </c>
      <c r="E36" s="28">
        <f>SUM(F36:K36)+SUM(Bovino2!E38:L38)</f>
        <v>207629</v>
      </c>
      <c r="F36" s="28">
        <v>153555</v>
      </c>
      <c r="G36" s="28">
        <v>54</v>
      </c>
      <c r="H36" s="28">
        <v>4619</v>
      </c>
      <c r="I36" s="28">
        <v>155</v>
      </c>
      <c r="J36" s="36">
        <v>0</v>
      </c>
      <c r="K36" s="37">
        <v>7862</v>
      </c>
      <c r="L36" s="19"/>
      <c r="M36" s="19"/>
    </row>
    <row r="37" spans="1:13" ht="12.75">
      <c r="A37" s="6"/>
      <c r="B37" s="7"/>
      <c r="C37" s="5" t="s">
        <v>56</v>
      </c>
      <c r="D37" s="38" t="s">
        <v>94</v>
      </c>
      <c r="E37" s="28">
        <f>SUM(F37:K37)+SUM(Bovino2!E39:L39)</f>
        <v>10447</v>
      </c>
      <c r="F37" s="28">
        <v>8706</v>
      </c>
      <c r="G37" s="28">
        <v>0</v>
      </c>
      <c r="H37" s="28">
        <v>0</v>
      </c>
      <c r="I37" s="28">
        <v>0</v>
      </c>
      <c r="J37" s="36">
        <v>0</v>
      </c>
      <c r="K37" s="37">
        <v>194</v>
      </c>
      <c r="L37" s="19"/>
      <c r="M37" s="19"/>
    </row>
    <row r="38" spans="1:13" ht="12.75">
      <c r="A38" s="6"/>
      <c r="B38" s="8" t="s">
        <v>57</v>
      </c>
      <c r="C38" s="8"/>
      <c r="D38" s="42" t="s">
        <v>53</v>
      </c>
      <c r="E38" s="34">
        <f>SUM(F38:K38)+SUM(Bovino2!E40:L40)</f>
        <v>501382</v>
      </c>
      <c r="F38" s="34">
        <v>313354</v>
      </c>
      <c r="G38" s="34">
        <v>1983</v>
      </c>
      <c r="H38" s="34">
        <v>19217</v>
      </c>
      <c r="I38" s="34">
        <v>1150</v>
      </c>
      <c r="J38" s="40">
        <v>978</v>
      </c>
      <c r="K38" s="41">
        <v>23860</v>
      </c>
      <c r="L38" s="19"/>
      <c r="M38" s="19"/>
    </row>
    <row r="39" spans="1:13" ht="12.75" customHeight="1" thickBot="1">
      <c r="A39" s="9"/>
      <c r="B39" s="10"/>
      <c r="C39" s="10"/>
      <c r="D39" s="30"/>
      <c r="E39" s="29">
        <f>SUM(F39:K39)+SUM(Bovino2!E41:L41)</f>
        <v>0</v>
      </c>
      <c r="F39" s="29"/>
      <c r="G39" s="29"/>
      <c r="H39" s="29"/>
      <c r="I39" s="29"/>
      <c r="J39" s="32"/>
      <c r="K39" s="33"/>
      <c r="L39" s="19"/>
      <c r="M39" s="19"/>
    </row>
    <row r="40" spans="1:13" ht="12.75">
      <c r="A40" s="6"/>
      <c r="B40" s="8" t="s">
        <v>21</v>
      </c>
      <c r="C40" s="8"/>
      <c r="D40" s="42" t="s">
        <v>4</v>
      </c>
      <c r="E40" s="34">
        <f>SUM(F40:K40)+SUM(Bovino2!E42:L42)</f>
        <v>25331.660000000003</v>
      </c>
      <c r="F40" s="34">
        <v>2235.72</v>
      </c>
      <c r="G40" s="34">
        <v>138.83</v>
      </c>
      <c r="H40" s="34">
        <v>3298.85</v>
      </c>
      <c r="I40" s="34">
        <v>185.84</v>
      </c>
      <c r="J40" s="40">
        <v>200.09</v>
      </c>
      <c r="K40" s="41">
        <v>2997.18</v>
      </c>
      <c r="L40" s="19"/>
      <c r="M40" s="19"/>
    </row>
    <row r="41" spans="1:13" ht="12.75" customHeight="1" thickBot="1">
      <c r="A41" s="9"/>
      <c r="B41" s="10"/>
      <c r="C41" s="10"/>
      <c r="D41" s="30"/>
      <c r="E41" s="29">
        <f>SUM(F41:K41)+SUM(Bovino2!E43:L43)</f>
        <v>0</v>
      </c>
      <c r="F41" s="29"/>
      <c r="G41" s="29"/>
      <c r="H41" s="29"/>
      <c r="I41" s="29"/>
      <c r="J41" s="32"/>
      <c r="K41" s="33"/>
      <c r="L41" s="19"/>
      <c r="M41" s="19"/>
    </row>
    <row r="42" spans="1:13" ht="12.75">
      <c r="A42" s="3" t="s">
        <v>58</v>
      </c>
      <c r="B42" s="4" t="s">
        <v>59</v>
      </c>
      <c r="C42" s="5" t="s">
        <v>46</v>
      </c>
      <c r="D42" s="35" t="s">
        <v>95</v>
      </c>
      <c r="E42" s="28">
        <f>SUM(F42:K42)+SUM(Bovino2!E44:L44)</f>
        <v>221731.87</v>
      </c>
      <c r="F42" s="28">
        <v>14552.07</v>
      </c>
      <c r="G42" s="28">
        <v>30622.21</v>
      </c>
      <c r="H42" s="28">
        <v>28968.51</v>
      </c>
      <c r="I42" s="28">
        <v>8271.610000000006</v>
      </c>
      <c r="J42" s="36">
        <v>6811.72</v>
      </c>
      <c r="K42" s="37">
        <v>13397.87</v>
      </c>
      <c r="L42" s="19"/>
      <c r="M42" s="19"/>
    </row>
    <row r="43" spans="1:13" ht="12.75">
      <c r="A43" s="6"/>
      <c r="B43" s="7"/>
      <c r="C43" s="5" t="s">
        <v>12</v>
      </c>
      <c r="D43" s="35" t="s">
        <v>96</v>
      </c>
      <c r="E43" s="28">
        <f>SUM(F43:K43)+SUM(Bovino2!E45:L45)</f>
        <v>74338.3</v>
      </c>
      <c r="F43" s="28">
        <v>14566.81</v>
      </c>
      <c r="G43" s="28">
        <v>131.61</v>
      </c>
      <c r="H43" s="28">
        <v>3827.63</v>
      </c>
      <c r="I43" s="28">
        <v>1952</v>
      </c>
      <c r="J43" s="36">
        <v>456.73</v>
      </c>
      <c r="K43" s="37">
        <v>6737.9</v>
      </c>
      <c r="L43" s="19"/>
      <c r="M43" s="19"/>
    </row>
    <row r="44" spans="1:13" ht="12.75">
      <c r="A44" s="6"/>
      <c r="B44" s="7"/>
      <c r="C44" s="5" t="s">
        <v>60</v>
      </c>
      <c r="D44" s="35" t="s">
        <v>97</v>
      </c>
      <c r="E44" s="28">
        <f>SUM(F44:K44)+SUM(Bovino2!E46:L46)</f>
        <v>124802.86</v>
      </c>
      <c r="F44" s="28">
        <v>4612.62</v>
      </c>
      <c r="G44" s="28">
        <v>12819.23</v>
      </c>
      <c r="H44" s="28">
        <v>18592.78</v>
      </c>
      <c r="I44" s="28">
        <v>3645.98</v>
      </c>
      <c r="J44" s="36">
        <v>154.91</v>
      </c>
      <c r="K44" s="37">
        <v>13809.81</v>
      </c>
      <c r="L44" s="19"/>
      <c r="M44" s="19"/>
    </row>
    <row r="45" spans="1:13" ht="12.75">
      <c r="A45" s="6"/>
      <c r="B45" s="7"/>
      <c r="C45" s="5" t="s">
        <v>61</v>
      </c>
      <c r="D45" s="38" t="s">
        <v>98</v>
      </c>
      <c r="E45" s="28">
        <f>SUM(F45:K45)+SUM(Bovino2!E47:L47)</f>
        <v>56991.29000000001</v>
      </c>
      <c r="F45" s="28">
        <v>4866.76</v>
      </c>
      <c r="G45" s="28">
        <v>5417.33</v>
      </c>
      <c r="H45" s="28">
        <v>8026.36</v>
      </c>
      <c r="I45" s="28">
        <v>1832.11</v>
      </c>
      <c r="J45" s="36">
        <v>632.52</v>
      </c>
      <c r="K45" s="37">
        <v>5989.15</v>
      </c>
      <c r="L45" s="19"/>
      <c r="M45" s="19"/>
    </row>
    <row r="46" spans="1:13" ht="12.75">
      <c r="A46" s="6"/>
      <c r="B46" s="7"/>
      <c r="C46" s="5" t="s">
        <v>62</v>
      </c>
      <c r="D46" s="38" t="s">
        <v>99</v>
      </c>
      <c r="E46" s="28">
        <f>SUM(F46:K46)+SUM(Bovino2!E48:L48)</f>
        <v>520645.2100000001</v>
      </c>
      <c r="F46" s="28">
        <v>23524.92</v>
      </c>
      <c r="G46" s="28">
        <v>63995.85</v>
      </c>
      <c r="H46" s="28">
        <v>89369.16000000008</v>
      </c>
      <c r="I46" s="28">
        <v>18065.04</v>
      </c>
      <c r="J46" s="36">
        <v>5353.44</v>
      </c>
      <c r="K46" s="37">
        <v>33246.24</v>
      </c>
      <c r="L46" s="19"/>
      <c r="M46" s="19"/>
    </row>
    <row r="47" spans="1:13" ht="12.75">
      <c r="A47" s="6"/>
      <c r="B47" s="7"/>
      <c r="C47" s="5" t="s">
        <v>63</v>
      </c>
      <c r="D47" s="38" t="s">
        <v>100</v>
      </c>
      <c r="E47" s="28">
        <f>SUM(F47:K47)+SUM(Bovino2!E49:L49)</f>
        <v>118101.70999999999</v>
      </c>
      <c r="F47" s="28">
        <v>6322.18</v>
      </c>
      <c r="G47" s="28">
        <v>17148.88</v>
      </c>
      <c r="H47" s="28">
        <v>24007.95</v>
      </c>
      <c r="I47" s="28">
        <v>21018.96</v>
      </c>
      <c r="J47" s="36">
        <v>4016.64</v>
      </c>
      <c r="K47" s="37">
        <v>7581.17</v>
      </c>
      <c r="L47" s="19"/>
      <c r="M47" s="19"/>
    </row>
    <row r="48" spans="1:13" ht="12.75">
      <c r="A48" s="6"/>
      <c r="B48" s="7"/>
      <c r="C48" s="5" t="s">
        <v>64</v>
      </c>
      <c r="D48" s="38" t="s">
        <v>101</v>
      </c>
      <c r="E48" s="28">
        <f>SUM(F48:K48)+SUM(Bovino2!E50:L50)</f>
        <v>19103.170000000002</v>
      </c>
      <c r="F48" s="28">
        <v>4444.64</v>
      </c>
      <c r="G48" s="28">
        <v>31.5</v>
      </c>
      <c r="H48" s="28">
        <v>305.42</v>
      </c>
      <c r="I48" s="28">
        <v>835.09</v>
      </c>
      <c r="J48" s="36">
        <v>3</v>
      </c>
      <c r="K48" s="37">
        <v>1765.5</v>
      </c>
      <c r="L48" s="19"/>
      <c r="M48" s="19"/>
    </row>
    <row r="49" spans="1:13" ht="12.75">
      <c r="A49" s="6"/>
      <c r="B49" s="7"/>
      <c r="C49" s="5" t="s">
        <v>65</v>
      </c>
      <c r="D49" s="38" t="s">
        <v>102</v>
      </c>
      <c r="E49" s="28">
        <f>SUM(F49:K49)+SUM(Bovino2!E51:L51)</f>
        <v>47064.369999999995</v>
      </c>
      <c r="F49" s="28">
        <v>2389.21</v>
      </c>
      <c r="G49" s="28">
        <v>6444.58</v>
      </c>
      <c r="H49" s="28">
        <v>9002.85</v>
      </c>
      <c r="I49" s="28">
        <v>5425.71</v>
      </c>
      <c r="J49" s="36">
        <v>3495.58</v>
      </c>
      <c r="K49" s="37">
        <v>4584.21</v>
      </c>
      <c r="L49" s="19"/>
      <c r="M49" s="19"/>
    </row>
    <row r="50" spans="1:13" ht="12.75">
      <c r="A50" s="6"/>
      <c r="B50" s="7"/>
      <c r="C50" s="5" t="s">
        <v>66</v>
      </c>
      <c r="D50" s="38" t="s">
        <v>103</v>
      </c>
      <c r="E50" s="28">
        <f>SUM(F50:K50)+SUM(Bovino2!E52:L52)</f>
        <v>94919.6</v>
      </c>
      <c r="F50" s="28">
        <v>3941.52</v>
      </c>
      <c r="G50" s="28">
        <v>10786.49</v>
      </c>
      <c r="H50" s="28">
        <v>15188.15</v>
      </c>
      <c r="I50" s="28">
        <v>3572.46</v>
      </c>
      <c r="J50" s="36">
        <v>108.94</v>
      </c>
      <c r="K50" s="37">
        <v>9611.98</v>
      </c>
      <c r="L50" s="19"/>
      <c r="M50" s="19"/>
    </row>
    <row r="51" spans="1:13" ht="12.75">
      <c r="A51" s="6"/>
      <c r="B51" s="8" t="s">
        <v>67</v>
      </c>
      <c r="C51" s="8"/>
      <c r="D51" s="39" t="s">
        <v>104</v>
      </c>
      <c r="E51" s="34">
        <f>SUM(F51:K51)+SUM(Bovino2!E53:L53)</f>
        <v>1277698.38</v>
      </c>
      <c r="F51" s="34">
        <v>79220.73000000005</v>
      </c>
      <c r="G51" s="34">
        <v>147397.68</v>
      </c>
      <c r="H51" s="34">
        <v>197288.81</v>
      </c>
      <c r="I51" s="34">
        <v>64618.96</v>
      </c>
      <c r="J51" s="40">
        <v>21033.48</v>
      </c>
      <c r="K51" s="41">
        <v>96723.83</v>
      </c>
      <c r="L51" s="19"/>
      <c r="M51" s="19"/>
    </row>
    <row r="52" spans="1:13" ht="12.75" customHeight="1" thickBot="1">
      <c r="A52" s="9"/>
      <c r="B52" s="10"/>
      <c r="C52" s="10"/>
      <c r="D52" s="55"/>
      <c r="E52" s="29">
        <f>SUM(F52:K52)+SUM(Bovino2!E54:L54)</f>
        <v>0</v>
      </c>
      <c r="F52" s="29"/>
      <c r="G52" s="29"/>
      <c r="H52" s="29"/>
      <c r="I52" s="29"/>
      <c r="J52" s="32"/>
      <c r="K52" s="33"/>
      <c r="L52" s="19"/>
      <c r="M52" s="19"/>
    </row>
    <row r="53" spans="1:13" ht="12.75">
      <c r="A53" s="6"/>
      <c r="B53" s="8" t="s">
        <v>69</v>
      </c>
      <c r="C53" s="8"/>
      <c r="D53" s="42" t="s">
        <v>68</v>
      </c>
      <c r="E53" s="34">
        <f>SUM(F53:K53)+SUM(Bovino2!E55:L55)</f>
        <v>107704.84999999999</v>
      </c>
      <c r="F53" s="34">
        <v>24091.1</v>
      </c>
      <c r="G53" s="34">
        <v>4995.16</v>
      </c>
      <c r="H53" s="34">
        <v>7505.33</v>
      </c>
      <c r="I53" s="34">
        <v>3974.61</v>
      </c>
      <c r="J53" s="40">
        <v>3077.02</v>
      </c>
      <c r="K53" s="41">
        <v>5596.61</v>
      </c>
      <c r="L53" s="19"/>
      <c r="M53" s="19"/>
    </row>
    <row r="54" spans="1:13" ht="12.75" customHeight="1" thickBot="1">
      <c r="A54" s="9"/>
      <c r="B54" s="10"/>
      <c r="C54" s="10"/>
      <c r="D54" s="30"/>
      <c r="E54" s="29">
        <f>SUM(F54:K54)+SUM(Bovino2!E56:L56)</f>
        <v>0</v>
      </c>
      <c r="F54" s="29"/>
      <c r="G54" s="29"/>
      <c r="H54" s="29"/>
      <c r="I54" s="29"/>
      <c r="J54" s="32"/>
      <c r="K54" s="33"/>
      <c r="L54" s="19"/>
      <c r="M54" s="19"/>
    </row>
    <row r="55" spans="1:13" ht="12.75">
      <c r="A55" s="3" t="s">
        <v>13</v>
      </c>
      <c r="B55" s="4" t="s">
        <v>5</v>
      </c>
      <c r="C55" s="5" t="s">
        <v>14</v>
      </c>
      <c r="D55" s="38" t="s">
        <v>105</v>
      </c>
      <c r="E55" s="28">
        <f>SUM(F55:K55)+SUM(Bovino2!E57:L57)</f>
        <v>14384.310000000001</v>
      </c>
      <c r="F55" s="28">
        <v>1947.14</v>
      </c>
      <c r="G55" s="28">
        <v>735.67</v>
      </c>
      <c r="H55" s="28">
        <v>786.68</v>
      </c>
      <c r="I55" s="28">
        <v>1497.17</v>
      </c>
      <c r="J55" s="36">
        <v>526.69</v>
      </c>
      <c r="K55" s="37">
        <v>1868.37</v>
      </c>
      <c r="L55" s="19"/>
      <c r="M55" s="19"/>
    </row>
    <row r="56" spans="1:13" ht="12.75">
      <c r="A56" s="6"/>
      <c r="B56" s="7"/>
      <c r="C56" s="5" t="s">
        <v>15</v>
      </c>
      <c r="D56" s="35" t="s">
        <v>106</v>
      </c>
      <c r="E56" s="28">
        <f>SUM(F56:K56)+SUM(Bovino2!E58:L58)</f>
        <v>112233.84</v>
      </c>
      <c r="F56" s="28">
        <v>50298.07</v>
      </c>
      <c r="G56" s="28">
        <v>1202.44</v>
      </c>
      <c r="H56" s="28">
        <v>743.44</v>
      </c>
      <c r="I56" s="28">
        <v>385.49</v>
      </c>
      <c r="J56" s="36">
        <v>27.38</v>
      </c>
      <c r="K56" s="37">
        <v>4691.56</v>
      </c>
      <c r="L56" s="19"/>
      <c r="M56" s="19"/>
    </row>
    <row r="57" spans="1:13" ht="12.75">
      <c r="A57" s="6"/>
      <c r="B57" s="7"/>
      <c r="C57" s="5" t="s">
        <v>16</v>
      </c>
      <c r="D57" s="38" t="s">
        <v>107</v>
      </c>
      <c r="E57" s="28">
        <f>SUM(F57:K57)+SUM(Bovino2!E59:L59)</f>
        <v>9652.810000000001</v>
      </c>
      <c r="F57" s="28">
        <v>4264.09</v>
      </c>
      <c r="G57" s="28">
        <v>307.82</v>
      </c>
      <c r="H57" s="28">
        <v>300.01</v>
      </c>
      <c r="I57" s="28">
        <v>631.96</v>
      </c>
      <c r="J57" s="36">
        <v>1372.16</v>
      </c>
      <c r="K57" s="37">
        <v>317.64</v>
      </c>
      <c r="L57" s="19"/>
      <c r="M57" s="19"/>
    </row>
    <row r="58" spans="1:13" ht="12.75">
      <c r="A58" s="6"/>
      <c r="B58" s="7"/>
      <c r="C58" s="5" t="s">
        <v>23</v>
      </c>
      <c r="D58" s="38" t="s">
        <v>108</v>
      </c>
      <c r="E58" s="28">
        <f>SUM(F58:K58)+SUM(Bovino2!E60:L60)</f>
        <v>16127.310000000001</v>
      </c>
      <c r="F58" s="28">
        <v>135.25</v>
      </c>
      <c r="G58" s="28">
        <v>2194.29</v>
      </c>
      <c r="H58" s="28">
        <v>2213.88</v>
      </c>
      <c r="I58" s="28">
        <v>1929.34</v>
      </c>
      <c r="J58" s="36">
        <v>976.6</v>
      </c>
      <c r="K58" s="37">
        <v>935.44</v>
      </c>
      <c r="L58" s="19"/>
      <c r="M58" s="19"/>
    </row>
    <row r="59" spans="1:13" ht="12.75">
      <c r="A59" s="6"/>
      <c r="B59" s="7"/>
      <c r="C59" s="5" t="s">
        <v>17</v>
      </c>
      <c r="D59" s="38" t="s">
        <v>109</v>
      </c>
      <c r="E59" s="28">
        <f>SUM(F59:K59)+SUM(Bovino2!E61:L61)</f>
        <v>274201.73</v>
      </c>
      <c r="F59" s="28">
        <v>142.07</v>
      </c>
      <c r="G59" s="28">
        <v>51254.76</v>
      </c>
      <c r="H59" s="28">
        <v>52228.32</v>
      </c>
      <c r="I59" s="28">
        <v>30536.41</v>
      </c>
      <c r="J59" s="36">
        <v>24308.69</v>
      </c>
      <c r="K59" s="37">
        <v>10835.35</v>
      </c>
      <c r="L59" s="19"/>
      <c r="M59" s="19"/>
    </row>
    <row r="60" spans="1:13" ht="12.75">
      <c r="A60" s="6"/>
      <c r="B60" s="8" t="s">
        <v>22</v>
      </c>
      <c r="C60" s="8"/>
      <c r="D60" s="42" t="s">
        <v>5</v>
      </c>
      <c r="E60" s="34">
        <f>SUM(F60:K60)+SUM(Bovino2!E62:L62)</f>
        <v>426600</v>
      </c>
      <c r="F60" s="34">
        <v>56786.62</v>
      </c>
      <c r="G60" s="34">
        <v>55694.98</v>
      </c>
      <c r="H60" s="34">
        <v>56272.33</v>
      </c>
      <c r="I60" s="34">
        <v>34980.37</v>
      </c>
      <c r="J60" s="40">
        <v>27211.52</v>
      </c>
      <c r="K60" s="41">
        <v>18648.36</v>
      </c>
      <c r="L60" s="19"/>
      <c r="M60" s="19"/>
    </row>
    <row r="61" spans="1:13" ht="12.75" customHeight="1" thickBot="1">
      <c r="A61" s="9"/>
      <c r="B61" s="10"/>
      <c r="C61" s="10"/>
      <c r="D61" s="30"/>
      <c r="E61" s="29">
        <f>SUM(F61:K61)+SUM(Bovino2!E63:L63)</f>
        <v>0</v>
      </c>
      <c r="F61" s="29"/>
      <c r="G61" s="29"/>
      <c r="H61" s="29"/>
      <c r="I61" s="29"/>
      <c r="J61" s="32"/>
      <c r="K61" s="33"/>
      <c r="L61" s="19"/>
      <c r="M61" s="19"/>
    </row>
    <row r="62" spans="1:13" ht="12.75">
      <c r="A62" s="3" t="s">
        <v>15</v>
      </c>
      <c r="B62" s="4" t="s">
        <v>70</v>
      </c>
      <c r="C62" s="5" t="s">
        <v>39</v>
      </c>
      <c r="D62" s="38" t="s">
        <v>110</v>
      </c>
      <c r="E62" s="28">
        <f>SUM(F62:K62)+SUM(Bovino2!E64:L64)</f>
        <v>5149</v>
      </c>
      <c r="F62" s="28">
        <v>686</v>
      </c>
      <c r="G62" s="28">
        <v>264</v>
      </c>
      <c r="H62" s="28">
        <v>412</v>
      </c>
      <c r="I62" s="28">
        <v>663</v>
      </c>
      <c r="J62" s="36">
        <v>235</v>
      </c>
      <c r="K62" s="37">
        <v>316</v>
      </c>
      <c r="L62" s="19"/>
      <c r="M62" s="19"/>
    </row>
    <row r="63" spans="1:13" ht="12.75">
      <c r="A63" s="6"/>
      <c r="B63" s="7"/>
      <c r="C63" s="5" t="s">
        <v>13</v>
      </c>
      <c r="D63" s="35" t="s">
        <v>111</v>
      </c>
      <c r="E63" s="28">
        <f>SUM(F63:K63)+SUM(Bovino2!E65:L65)</f>
        <v>22594</v>
      </c>
      <c r="F63" s="28">
        <v>2538</v>
      </c>
      <c r="G63" s="28">
        <v>1723</v>
      </c>
      <c r="H63" s="28">
        <v>2202</v>
      </c>
      <c r="I63" s="28">
        <v>886</v>
      </c>
      <c r="J63" s="36">
        <v>581</v>
      </c>
      <c r="K63" s="37">
        <v>1349</v>
      </c>
      <c r="L63" s="19"/>
      <c r="M63" s="19"/>
    </row>
    <row r="64" spans="1:13" ht="12.75">
      <c r="A64" s="6"/>
      <c r="B64" s="7"/>
      <c r="C64" s="5" t="s">
        <v>71</v>
      </c>
      <c r="D64" s="38" t="s">
        <v>112</v>
      </c>
      <c r="E64" s="28">
        <f>SUM(F64:K64)+SUM(Bovino2!E66:L66)</f>
        <v>27753</v>
      </c>
      <c r="F64" s="103">
        <v>7593</v>
      </c>
      <c r="G64" s="28">
        <v>659</v>
      </c>
      <c r="H64" s="28">
        <v>1522</v>
      </c>
      <c r="I64" s="28">
        <v>1379</v>
      </c>
      <c r="J64" s="36">
        <v>5546</v>
      </c>
      <c r="K64" s="37">
        <v>1383</v>
      </c>
      <c r="L64" s="19"/>
      <c r="M64" s="19"/>
    </row>
    <row r="65" spans="1:13" ht="12.75">
      <c r="A65" s="6"/>
      <c r="B65" s="8" t="s">
        <v>72</v>
      </c>
      <c r="C65" s="8"/>
      <c r="D65" s="42" t="s">
        <v>113</v>
      </c>
      <c r="E65" s="34">
        <f>SUM(F65:K65)+SUM(Bovino2!E67:L67)</f>
        <v>55496</v>
      </c>
      <c r="F65" s="34">
        <v>10817</v>
      </c>
      <c r="G65" s="34">
        <v>2646</v>
      </c>
      <c r="H65" s="34">
        <v>4136</v>
      </c>
      <c r="I65" s="34">
        <v>2928</v>
      </c>
      <c r="J65" s="40">
        <v>6362</v>
      </c>
      <c r="K65" s="41">
        <v>3048</v>
      </c>
      <c r="L65" s="19"/>
      <c r="M65" s="19"/>
    </row>
    <row r="66" spans="1:13" ht="12.75" customHeight="1" thickBot="1">
      <c r="A66" s="9"/>
      <c r="B66" s="10"/>
      <c r="C66" s="10"/>
      <c r="D66" s="30"/>
      <c r="E66" s="29">
        <f>SUM(F66:K66)+SUM(Bovino2!E68:L68)</f>
        <v>0</v>
      </c>
      <c r="F66" s="29"/>
      <c r="G66" s="29"/>
      <c r="H66" s="29"/>
      <c r="I66" s="29"/>
      <c r="J66" s="32"/>
      <c r="K66" s="33"/>
      <c r="L66" s="19"/>
      <c r="M66" s="19"/>
    </row>
    <row r="67" spans="1:13" ht="12.75">
      <c r="A67" s="6"/>
      <c r="B67" s="8" t="s">
        <v>73</v>
      </c>
      <c r="C67" s="8"/>
      <c r="D67" s="42" t="s">
        <v>114</v>
      </c>
      <c r="E67" s="34">
        <f>SUM(F67:K67)+SUM(Bovino2!E69:L69)</f>
        <v>65374.96</v>
      </c>
      <c r="F67" s="34">
        <v>30643.62</v>
      </c>
      <c r="G67" s="34">
        <v>7779.42</v>
      </c>
      <c r="H67" s="34">
        <v>7598.84</v>
      </c>
      <c r="I67" s="34">
        <v>5808.68</v>
      </c>
      <c r="J67" s="40">
        <v>5446.92</v>
      </c>
      <c r="K67" s="41">
        <v>645.81</v>
      </c>
      <c r="L67" s="19"/>
      <c r="M67" s="19"/>
    </row>
    <row r="68" spans="1:13" ht="12.75" customHeight="1" thickBot="1">
      <c r="A68" s="9"/>
      <c r="B68" s="10"/>
      <c r="C68" s="10"/>
      <c r="D68" s="30"/>
      <c r="E68" s="29">
        <f>SUM(F68:K68)+SUM(Bovino2!E70:L70)</f>
        <v>0</v>
      </c>
      <c r="F68" s="29"/>
      <c r="G68" s="29"/>
      <c r="H68" s="29"/>
      <c r="I68" s="29"/>
      <c r="J68" s="32"/>
      <c r="K68" s="33"/>
      <c r="L68" s="19"/>
      <c r="M68" s="19"/>
    </row>
    <row r="69" spans="1:13" ht="12.75">
      <c r="A69" s="3" t="s">
        <v>33</v>
      </c>
      <c r="B69" s="4" t="s">
        <v>74</v>
      </c>
      <c r="C69" s="5" t="s">
        <v>49</v>
      </c>
      <c r="D69" s="38" t="s">
        <v>115</v>
      </c>
      <c r="E69" s="28">
        <f>SUM(F69:K69)+SUM(Bovino2!E71:L71)</f>
        <v>303037</v>
      </c>
      <c r="F69" s="28">
        <v>65458</v>
      </c>
      <c r="G69" s="28">
        <v>6325</v>
      </c>
      <c r="H69" s="28">
        <v>13119</v>
      </c>
      <c r="I69" s="28">
        <v>4349</v>
      </c>
      <c r="J69" s="36">
        <v>1211</v>
      </c>
      <c r="K69" s="37">
        <v>16321</v>
      </c>
      <c r="L69" s="19"/>
      <c r="M69" s="19"/>
    </row>
    <row r="70" spans="1:13" ht="12.75">
      <c r="A70" s="6"/>
      <c r="B70" s="7"/>
      <c r="C70" s="5" t="s">
        <v>58</v>
      </c>
      <c r="D70" s="38" t="s">
        <v>116</v>
      </c>
      <c r="E70" s="28">
        <f>SUM(F70:K70)+SUM(Bovino2!E72:L72)</f>
        <v>518759</v>
      </c>
      <c r="F70" s="28">
        <v>110420</v>
      </c>
      <c r="G70" s="28">
        <v>15897</v>
      </c>
      <c r="H70" s="28">
        <v>27973</v>
      </c>
      <c r="I70" s="28">
        <v>13853</v>
      </c>
      <c r="J70" s="36">
        <v>2338</v>
      </c>
      <c r="K70" s="37">
        <v>30489</v>
      </c>
      <c r="L70" s="19"/>
      <c r="M70" s="19"/>
    </row>
    <row r="71" spans="1:13" ht="12.75">
      <c r="A71" s="6"/>
      <c r="B71" s="8" t="s">
        <v>75</v>
      </c>
      <c r="C71" s="8"/>
      <c r="D71" s="42" t="s">
        <v>74</v>
      </c>
      <c r="E71" s="34">
        <f>SUM(F71:K71)+SUM(Bovino2!E73:L73)</f>
        <v>821796</v>
      </c>
      <c r="F71" s="34">
        <v>175878</v>
      </c>
      <c r="G71" s="34">
        <v>22222</v>
      </c>
      <c r="H71" s="34">
        <v>41092</v>
      </c>
      <c r="I71" s="34">
        <v>18202</v>
      </c>
      <c r="J71" s="40">
        <v>3549</v>
      </c>
      <c r="K71" s="41">
        <v>46810</v>
      </c>
      <c r="L71" s="19"/>
      <c r="M71" s="19"/>
    </row>
    <row r="72" spans="1:13" ht="12.75" customHeight="1" thickBot="1">
      <c r="A72" s="9"/>
      <c r="B72" s="10"/>
      <c r="C72" s="10"/>
      <c r="D72" s="30"/>
      <c r="E72" s="29">
        <f>SUM(F72:K72)+SUM(Bovino2!E74:L74)</f>
        <v>0</v>
      </c>
      <c r="F72" s="29"/>
      <c r="G72" s="29"/>
      <c r="H72" s="29"/>
      <c r="I72" s="29"/>
      <c r="J72" s="32"/>
      <c r="K72" s="33"/>
      <c r="L72" s="19"/>
      <c r="M72" s="19"/>
    </row>
    <row r="73" spans="1:13" ht="12.75">
      <c r="A73" s="3" t="s">
        <v>16</v>
      </c>
      <c r="B73" s="4" t="s">
        <v>2</v>
      </c>
      <c r="C73" s="5" t="s">
        <v>24</v>
      </c>
      <c r="D73" s="35" t="s">
        <v>117</v>
      </c>
      <c r="E73" s="28">
        <f>SUM(F73:K73)+SUM(Bovino2!E75:L75)</f>
        <v>2109.65</v>
      </c>
      <c r="F73" s="28">
        <v>1169.68</v>
      </c>
      <c r="G73" s="28">
        <v>1.47</v>
      </c>
      <c r="H73" s="28">
        <v>104.3</v>
      </c>
      <c r="I73" s="28">
        <v>35</v>
      </c>
      <c r="J73" s="36">
        <v>27</v>
      </c>
      <c r="K73" s="37">
        <v>146.12</v>
      </c>
      <c r="L73" s="19"/>
      <c r="M73" s="19"/>
    </row>
    <row r="74" spans="1:13" ht="12.75">
      <c r="A74" s="6"/>
      <c r="B74" s="7"/>
      <c r="C74" s="5" t="s">
        <v>25</v>
      </c>
      <c r="D74" s="35" t="s">
        <v>118</v>
      </c>
      <c r="E74" s="28">
        <f>SUM(F74:K74)+SUM(Bovino2!E76:L76)</f>
        <v>120360.35999999999</v>
      </c>
      <c r="F74" s="28">
        <v>1499.75</v>
      </c>
      <c r="G74" s="28">
        <v>12647.04</v>
      </c>
      <c r="H74" s="28">
        <v>13629.71</v>
      </c>
      <c r="I74" s="28">
        <v>1699.11</v>
      </c>
      <c r="J74" s="36">
        <v>967.45</v>
      </c>
      <c r="K74" s="37">
        <v>8334.61</v>
      </c>
      <c r="L74" s="19"/>
      <c r="M74" s="19"/>
    </row>
    <row r="75" spans="1:13" ht="12.75">
      <c r="A75" s="6"/>
      <c r="B75" s="7"/>
      <c r="C75" s="5" t="s">
        <v>26</v>
      </c>
      <c r="D75" s="35" t="s">
        <v>119</v>
      </c>
      <c r="E75" s="28">
        <f>SUM(F75:K75)+SUM(Bovino2!E77:L77)</f>
        <v>84847.01999999999</v>
      </c>
      <c r="F75" s="28">
        <v>2760.45</v>
      </c>
      <c r="G75" s="28">
        <v>6197.8</v>
      </c>
      <c r="H75" s="28">
        <v>11118.06</v>
      </c>
      <c r="I75" s="28">
        <v>1282.6</v>
      </c>
      <c r="J75" s="36">
        <v>1</v>
      </c>
      <c r="K75" s="37">
        <v>9378.97</v>
      </c>
      <c r="L75" s="19"/>
      <c r="M75" s="19"/>
    </row>
    <row r="76" spans="1:13" ht="12.75">
      <c r="A76" s="6"/>
      <c r="B76" s="7"/>
      <c r="C76" s="5" t="s">
        <v>27</v>
      </c>
      <c r="D76" s="38" t="s">
        <v>120</v>
      </c>
      <c r="E76" s="28">
        <f>SUM(F76:K76)+SUM(Bovino2!E78:L78)</f>
        <v>22724.79</v>
      </c>
      <c r="F76" s="28">
        <v>3237.03</v>
      </c>
      <c r="G76" s="28">
        <v>345.57</v>
      </c>
      <c r="H76" s="28">
        <v>3023.02</v>
      </c>
      <c r="I76" s="28">
        <v>729.6</v>
      </c>
      <c r="J76" s="36">
        <v>188.65</v>
      </c>
      <c r="K76" s="37">
        <v>2881.9</v>
      </c>
      <c r="L76" s="19"/>
      <c r="M76" s="19"/>
    </row>
    <row r="77" spans="1:13" ht="12.75">
      <c r="A77" s="6"/>
      <c r="B77" s="7"/>
      <c r="C77" s="5" t="s">
        <v>28</v>
      </c>
      <c r="D77" s="38" t="s">
        <v>121</v>
      </c>
      <c r="E77" s="28">
        <f>SUM(F77:K77)+SUM(Bovino2!E79:L79)</f>
        <v>67393.32</v>
      </c>
      <c r="F77" s="28">
        <v>90.4</v>
      </c>
      <c r="G77" s="28">
        <v>9787.16</v>
      </c>
      <c r="H77" s="28">
        <v>9973.5</v>
      </c>
      <c r="I77" s="28">
        <v>299.34</v>
      </c>
      <c r="J77" s="36">
        <v>98.2</v>
      </c>
      <c r="K77" s="37">
        <v>3264.76</v>
      </c>
      <c r="L77" s="19"/>
      <c r="M77" s="19"/>
    </row>
    <row r="78" spans="1:13" ht="12.75">
      <c r="A78" s="6"/>
      <c r="B78" s="7"/>
      <c r="C78" s="5" t="s">
        <v>29</v>
      </c>
      <c r="D78" s="35" t="s">
        <v>122</v>
      </c>
      <c r="E78" s="28">
        <f>SUM(F78:K78)+SUM(Bovino2!E80:L80)</f>
        <v>22401.059999999998</v>
      </c>
      <c r="F78" s="28">
        <v>1153.84</v>
      </c>
      <c r="G78" s="28">
        <v>1431.81</v>
      </c>
      <c r="H78" s="28">
        <v>2627</v>
      </c>
      <c r="I78" s="28">
        <v>1636.85</v>
      </c>
      <c r="J78" s="36">
        <v>1008.4</v>
      </c>
      <c r="K78" s="37">
        <v>1617.95</v>
      </c>
      <c r="L78" s="19"/>
      <c r="M78" s="19"/>
    </row>
    <row r="79" spans="1:13" ht="12.75">
      <c r="A79" s="6"/>
      <c r="B79" s="7"/>
      <c r="C79" s="5" t="s">
        <v>18</v>
      </c>
      <c r="D79" s="35" t="s">
        <v>123</v>
      </c>
      <c r="E79" s="28">
        <f>SUM(F79:K79)+SUM(Bovino2!E81:L81)</f>
        <v>11572.45</v>
      </c>
      <c r="F79" s="28">
        <v>765.55</v>
      </c>
      <c r="G79" s="28">
        <v>345.38</v>
      </c>
      <c r="H79" s="28">
        <v>683.36</v>
      </c>
      <c r="I79" s="28">
        <v>675.99</v>
      </c>
      <c r="J79" s="36">
        <v>73.12</v>
      </c>
      <c r="K79" s="37">
        <v>781.8</v>
      </c>
      <c r="L79" s="19"/>
      <c r="M79" s="19"/>
    </row>
    <row r="80" spans="1:13" ht="12.75">
      <c r="A80" s="6"/>
      <c r="B80" s="7"/>
      <c r="C80" s="5" t="s">
        <v>30</v>
      </c>
      <c r="D80" s="38" t="s">
        <v>124</v>
      </c>
      <c r="E80" s="28">
        <f>SUM(F80:K80)+SUM(Bovino2!E82:L82)</f>
        <v>143181.03</v>
      </c>
      <c r="F80" s="28">
        <v>10392.87</v>
      </c>
      <c r="G80" s="28">
        <v>13820.72</v>
      </c>
      <c r="H80" s="28">
        <v>18021.24</v>
      </c>
      <c r="I80" s="28">
        <v>5457.48</v>
      </c>
      <c r="J80" s="36">
        <v>1247.48</v>
      </c>
      <c r="K80" s="37">
        <v>10753.42</v>
      </c>
      <c r="L80" s="19"/>
      <c r="M80" s="19"/>
    </row>
    <row r="81" spans="1:13" ht="12.75">
      <c r="A81" s="6"/>
      <c r="B81" s="8" t="s">
        <v>19</v>
      </c>
      <c r="C81" s="8"/>
      <c r="D81" s="42" t="s">
        <v>2</v>
      </c>
      <c r="E81" s="34">
        <f>SUM(F81:K81)+SUM(Bovino2!E83:L83)</f>
        <v>474589.68000000005</v>
      </c>
      <c r="F81" s="34">
        <v>21069.57</v>
      </c>
      <c r="G81" s="34">
        <v>44576.95</v>
      </c>
      <c r="H81" s="34">
        <v>59180.19</v>
      </c>
      <c r="I81" s="34">
        <v>11815.97</v>
      </c>
      <c r="J81" s="40">
        <v>3611.3</v>
      </c>
      <c r="K81" s="41">
        <v>37159.53</v>
      </c>
      <c r="L81" s="19"/>
      <c r="M81" s="19"/>
    </row>
    <row r="82" spans="1:13" ht="13.5" thickBot="1">
      <c r="A82" s="9"/>
      <c r="B82" s="10"/>
      <c r="C82" s="10"/>
      <c r="D82" s="30"/>
      <c r="E82" s="29">
        <f>SUM(F82:K82)+SUM(Bovino2!E84:L84)</f>
        <v>0</v>
      </c>
      <c r="F82" s="29"/>
      <c r="G82" s="29"/>
      <c r="H82" s="29"/>
      <c r="I82" s="29"/>
      <c r="J82" s="32"/>
      <c r="K82" s="33"/>
      <c r="L82" s="19"/>
      <c r="M82" s="19"/>
    </row>
    <row r="83" spans="1:13" ht="12.75">
      <c r="A83" s="3" t="s">
        <v>54</v>
      </c>
      <c r="B83" s="4" t="s">
        <v>76</v>
      </c>
      <c r="C83" s="5" t="s">
        <v>77</v>
      </c>
      <c r="D83" s="38" t="s">
        <v>125</v>
      </c>
      <c r="E83" s="28">
        <f>SUM(F83:K83)+SUM(Bovino2!E85:L85)</f>
        <v>10388.509999999998</v>
      </c>
      <c r="F83" s="28">
        <v>1549</v>
      </c>
      <c r="G83" s="28">
        <v>765.92</v>
      </c>
      <c r="H83" s="28">
        <v>619.21</v>
      </c>
      <c r="I83" s="28">
        <v>838.74</v>
      </c>
      <c r="J83" s="36">
        <v>507.88</v>
      </c>
      <c r="K83" s="37">
        <v>943.16</v>
      </c>
      <c r="L83" s="19"/>
      <c r="M83" s="19"/>
    </row>
    <row r="84" spans="1:13" ht="12.75">
      <c r="A84" s="6"/>
      <c r="B84" s="7"/>
      <c r="C84" s="5" t="s">
        <v>78</v>
      </c>
      <c r="D84" s="38" t="s">
        <v>126</v>
      </c>
      <c r="E84" s="28">
        <f>SUM(F84:K84)+SUM(Bovino2!E86:L86)</f>
        <v>6789.56</v>
      </c>
      <c r="F84" s="28">
        <v>771.88</v>
      </c>
      <c r="G84" s="28">
        <v>860.76</v>
      </c>
      <c r="H84" s="28">
        <v>1084.78</v>
      </c>
      <c r="I84" s="28">
        <v>390.32</v>
      </c>
      <c r="J84" s="36">
        <v>220.39</v>
      </c>
      <c r="K84" s="37">
        <v>328.67</v>
      </c>
      <c r="L84" s="19"/>
      <c r="M84" s="19"/>
    </row>
    <row r="85" spans="1:13" ht="12.75">
      <c r="A85" s="6"/>
      <c r="B85" s="8" t="s">
        <v>79</v>
      </c>
      <c r="C85" s="8"/>
      <c r="D85" s="42" t="s">
        <v>76</v>
      </c>
      <c r="E85" s="34">
        <f>SUM(F85:K85)+SUM(Bovino2!E87:L87)</f>
        <v>17178.07</v>
      </c>
      <c r="F85" s="34">
        <v>2320.88</v>
      </c>
      <c r="G85" s="34">
        <v>1626.68</v>
      </c>
      <c r="H85" s="34">
        <v>1703.99</v>
      </c>
      <c r="I85" s="34">
        <v>1229.06</v>
      </c>
      <c r="J85" s="40">
        <v>728.27</v>
      </c>
      <c r="K85" s="41">
        <v>1271.83</v>
      </c>
      <c r="L85" s="19"/>
      <c r="M85" s="19"/>
    </row>
    <row r="86" spans="1:13" ht="13.5" thickBot="1">
      <c r="A86" s="9"/>
      <c r="B86" s="10"/>
      <c r="C86" s="10"/>
      <c r="D86" s="42"/>
      <c r="E86" s="34">
        <f>SUM(F86:K86)+SUM(Bovino2!E88:L88)</f>
        <v>0</v>
      </c>
      <c r="F86" s="34"/>
      <c r="G86" s="34"/>
      <c r="H86" s="34"/>
      <c r="I86" s="34"/>
      <c r="J86" s="40"/>
      <c r="K86" s="41"/>
      <c r="L86" s="19"/>
      <c r="M86" s="19"/>
    </row>
    <row r="87" spans="1:13" ht="14.25" thickBot="1" thickTop="1">
      <c r="A87" s="11" t="s">
        <v>0</v>
      </c>
      <c r="B87" s="12"/>
      <c r="C87" s="12"/>
      <c r="D87" s="56" t="s">
        <v>127</v>
      </c>
      <c r="E87" s="43">
        <f aca="true" t="shared" si="0" ref="E87:K87">+E85+E81+E71+E67+E65+E60+E53+E51+E40+E38+E32+E27+E25+E23+E18+E16+E14</f>
        <v>6008827.542996426</v>
      </c>
      <c r="F87" s="43">
        <f t="shared" si="0"/>
        <v>1161855.851583311</v>
      </c>
      <c r="G87" s="43">
        <f t="shared" si="0"/>
        <v>336774.3241169653</v>
      </c>
      <c r="H87" s="43">
        <f t="shared" si="0"/>
        <v>619890.9047158128</v>
      </c>
      <c r="I87" s="43">
        <f t="shared" si="0"/>
        <v>165103.99849578965</v>
      </c>
      <c r="J87" s="44">
        <f t="shared" si="0"/>
        <v>79699.0761226061</v>
      </c>
      <c r="K87" s="45">
        <f t="shared" si="0"/>
        <v>477863.3684798237</v>
      </c>
      <c r="L87" s="19"/>
      <c r="M87" s="19"/>
    </row>
    <row r="88" spans="5:11" ht="13.5" thickTop="1">
      <c r="E88" s="19"/>
      <c r="F88" s="19"/>
      <c r="G88" s="19"/>
      <c r="H88" s="19"/>
      <c r="I88" s="19"/>
      <c r="J88" s="19"/>
      <c r="K88" s="19"/>
    </row>
    <row r="89" spans="6:11" ht="12.75">
      <c r="F89" s="19"/>
      <c r="K89" s="19"/>
    </row>
  </sheetData>
  <sheetProtection/>
  <mergeCells count="11">
    <mergeCell ref="F8:F9"/>
    <mergeCell ref="G8:H8"/>
    <mergeCell ref="I8:I9"/>
    <mergeCell ref="J8:K8"/>
    <mergeCell ref="D4:K4"/>
    <mergeCell ref="D6:K6"/>
    <mergeCell ref="D7:D9"/>
    <mergeCell ref="D5:K5"/>
    <mergeCell ref="E7:E9"/>
    <mergeCell ref="F7:H7"/>
    <mergeCell ref="I7:K7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91"/>
  <sheetViews>
    <sheetView showZeros="0" workbookViewId="0" topLeftCell="D1">
      <pane xSplit="1" ySplit="11" topLeftCell="E12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M87" sqref="M87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1.421875" style="2" customWidth="1"/>
    <col min="6" max="6" width="10.140625" style="2" customWidth="1"/>
    <col min="7" max="8" width="14.00390625" style="2" customWidth="1"/>
    <col min="9" max="9" width="12.57421875" style="2" customWidth="1"/>
    <col min="10" max="10" width="12.28125" style="2" customWidth="1"/>
    <col min="11" max="24" width="11.57421875" style="2" bestFit="1" customWidth="1"/>
    <col min="25" max="26" width="20.140625" style="2" bestFit="1" customWidth="1"/>
    <col min="27" max="30" width="21.28125" style="2" bestFit="1" customWidth="1"/>
    <col min="31" max="16384" width="11.421875" style="2" customWidth="1"/>
  </cols>
  <sheetData>
    <row r="1" ht="15">
      <c r="G1" s="104" t="s">
        <v>152</v>
      </c>
    </row>
    <row r="2" ht="12.75">
      <c r="G2" s="105" t="s">
        <v>151</v>
      </c>
    </row>
    <row r="3" ht="13.5" thickBot="1"/>
    <row r="4" spans="4:12" ht="15.75">
      <c r="D4" s="136" t="s">
        <v>153</v>
      </c>
      <c r="E4" s="137"/>
      <c r="F4" s="137"/>
      <c r="G4" s="137"/>
      <c r="H4" s="137"/>
      <c r="I4" s="137"/>
      <c r="J4" s="137"/>
      <c r="K4" s="137"/>
      <c r="L4" s="138"/>
    </row>
    <row r="5" spans="4:12" ht="12.75">
      <c r="D5" s="119" t="s">
        <v>129</v>
      </c>
      <c r="E5" s="131"/>
      <c r="F5" s="131"/>
      <c r="G5" s="131"/>
      <c r="H5" s="131"/>
      <c r="I5" s="131"/>
      <c r="J5" s="131"/>
      <c r="K5" s="131"/>
      <c r="L5" s="132"/>
    </row>
    <row r="6" spans="4:12" ht="12.75">
      <c r="D6" s="114" t="s">
        <v>154</v>
      </c>
      <c r="E6" s="115"/>
      <c r="F6" s="115"/>
      <c r="G6" s="115"/>
      <c r="H6" s="115"/>
      <c r="I6" s="115"/>
      <c r="J6" s="115"/>
      <c r="K6" s="115"/>
      <c r="L6" s="116"/>
    </row>
    <row r="7" spans="4:12" ht="12.75" customHeight="1">
      <c r="D7" s="117" t="s">
        <v>128</v>
      </c>
      <c r="E7" s="133" t="s">
        <v>140</v>
      </c>
      <c r="F7" s="134"/>
      <c r="G7" s="134"/>
      <c r="H7" s="134"/>
      <c r="I7" s="134"/>
      <c r="J7" s="134"/>
      <c r="K7" s="134"/>
      <c r="L7" s="135"/>
    </row>
    <row r="8" spans="4:12" ht="12.75" customHeight="1">
      <c r="D8" s="130"/>
      <c r="E8" s="139" t="s">
        <v>135</v>
      </c>
      <c r="F8" s="141" t="s">
        <v>137</v>
      </c>
      <c r="G8" s="134"/>
      <c r="H8" s="134"/>
      <c r="I8" s="134"/>
      <c r="J8" s="134"/>
      <c r="K8" s="134"/>
      <c r="L8" s="135"/>
    </row>
    <row r="9" spans="4:12" ht="12.75" customHeight="1">
      <c r="D9" s="130"/>
      <c r="E9" s="140"/>
      <c r="F9" s="141" t="s">
        <v>141</v>
      </c>
      <c r="G9" s="134"/>
      <c r="H9" s="134"/>
      <c r="I9" s="142"/>
      <c r="J9" s="141" t="s">
        <v>142</v>
      </c>
      <c r="K9" s="134"/>
      <c r="L9" s="135"/>
    </row>
    <row r="10" spans="4:12" ht="12.75" customHeight="1">
      <c r="D10" s="130"/>
      <c r="E10" s="140"/>
      <c r="F10" s="143" t="s">
        <v>143</v>
      </c>
      <c r="G10" s="133" t="s">
        <v>144</v>
      </c>
      <c r="H10" s="145"/>
      <c r="I10" s="146" t="s">
        <v>145</v>
      </c>
      <c r="J10" s="141" t="s">
        <v>146</v>
      </c>
      <c r="K10" s="145"/>
      <c r="L10" s="148" t="s">
        <v>147</v>
      </c>
    </row>
    <row r="11" spans="1:12" ht="13.5" thickBot="1">
      <c r="A11" s="1" t="s">
        <v>6</v>
      </c>
      <c r="B11" s="1" t="s">
        <v>1</v>
      </c>
      <c r="C11" s="1" t="s">
        <v>7</v>
      </c>
      <c r="D11" s="130"/>
      <c r="E11" s="140"/>
      <c r="F11" s="144"/>
      <c r="G11" s="16" t="s">
        <v>148</v>
      </c>
      <c r="H11" s="16" t="s">
        <v>149</v>
      </c>
      <c r="I11" s="147"/>
      <c r="J11" s="17" t="s">
        <v>148</v>
      </c>
      <c r="K11" s="18" t="s">
        <v>150</v>
      </c>
      <c r="L11" s="149"/>
    </row>
    <row r="12" spans="1:13" ht="12.75">
      <c r="A12" s="3" t="s">
        <v>31</v>
      </c>
      <c r="B12" s="4" t="s">
        <v>32</v>
      </c>
      <c r="C12" s="5" t="s">
        <v>33</v>
      </c>
      <c r="D12" s="13" t="s">
        <v>80</v>
      </c>
      <c r="E12" s="85">
        <v>679.23</v>
      </c>
      <c r="F12" s="86">
        <v>478.48</v>
      </c>
      <c r="G12" s="87">
        <v>8566.57</v>
      </c>
      <c r="H12" s="87">
        <v>584.3</v>
      </c>
      <c r="I12" s="88">
        <v>2016.32</v>
      </c>
      <c r="J12" s="89">
        <v>150088.87</v>
      </c>
      <c r="K12" s="90">
        <v>2381.78</v>
      </c>
      <c r="L12" s="91">
        <v>63789.33</v>
      </c>
      <c r="M12" s="19"/>
    </row>
    <row r="13" spans="1:13" ht="12.75">
      <c r="A13" s="6"/>
      <c r="B13" s="7"/>
      <c r="C13" s="5" t="s">
        <v>34</v>
      </c>
      <c r="D13" s="14" t="s">
        <v>81</v>
      </c>
      <c r="E13" s="75">
        <v>1966.85</v>
      </c>
      <c r="F13" s="76">
        <v>192.79</v>
      </c>
      <c r="G13" s="77">
        <v>7300.71</v>
      </c>
      <c r="H13" s="77">
        <v>536.71</v>
      </c>
      <c r="I13" s="78">
        <v>4703.84</v>
      </c>
      <c r="J13" s="79">
        <v>151021.04</v>
      </c>
      <c r="K13" s="80">
        <v>853.08</v>
      </c>
      <c r="L13" s="81">
        <v>118860.73</v>
      </c>
      <c r="M13" s="19"/>
    </row>
    <row r="14" spans="1:13" ht="12.75">
      <c r="A14" s="6"/>
      <c r="B14" s="7"/>
      <c r="C14" s="5" t="s">
        <v>35</v>
      </c>
      <c r="D14" s="14" t="s">
        <v>82</v>
      </c>
      <c r="E14" s="75">
        <v>427.64</v>
      </c>
      <c r="F14" s="76">
        <v>0</v>
      </c>
      <c r="G14" s="77">
        <v>70.32</v>
      </c>
      <c r="H14" s="77">
        <v>0</v>
      </c>
      <c r="I14" s="78">
        <v>277.11</v>
      </c>
      <c r="J14" s="79">
        <v>3236.72</v>
      </c>
      <c r="K14" s="80">
        <v>74.11</v>
      </c>
      <c r="L14" s="81">
        <v>20384.51</v>
      </c>
      <c r="M14" s="19"/>
    </row>
    <row r="15" spans="1:13" ht="12.75">
      <c r="A15" s="6"/>
      <c r="B15" s="7"/>
      <c r="C15" s="5" t="s">
        <v>36</v>
      </c>
      <c r="D15" s="14" t="s">
        <v>83</v>
      </c>
      <c r="E15" s="75">
        <v>250.63</v>
      </c>
      <c r="F15" s="76">
        <v>56.13</v>
      </c>
      <c r="G15" s="77">
        <v>4436.35</v>
      </c>
      <c r="H15" s="77">
        <v>106.66</v>
      </c>
      <c r="I15" s="78">
        <v>1541.52</v>
      </c>
      <c r="J15" s="79">
        <v>40411.91</v>
      </c>
      <c r="K15" s="80">
        <v>33.84</v>
      </c>
      <c r="L15" s="81">
        <v>19481.08</v>
      </c>
      <c r="M15" s="19"/>
    </row>
    <row r="16" spans="1:13" ht="12.75" customHeight="1" thickBot="1">
      <c r="A16" s="6"/>
      <c r="B16" s="8" t="s">
        <v>37</v>
      </c>
      <c r="C16" s="8"/>
      <c r="D16" s="26" t="s">
        <v>32</v>
      </c>
      <c r="E16" s="92">
        <v>3324.35</v>
      </c>
      <c r="F16" s="93">
        <v>727.4</v>
      </c>
      <c r="G16" s="94">
        <v>20373.95</v>
      </c>
      <c r="H16" s="94">
        <v>1227.67</v>
      </c>
      <c r="I16" s="95">
        <v>8538.79</v>
      </c>
      <c r="J16" s="96">
        <v>344758.54</v>
      </c>
      <c r="K16" s="97">
        <v>3342.81</v>
      </c>
      <c r="L16" s="98">
        <v>222515.65</v>
      </c>
      <c r="M16" s="19">
        <f>SUM(J16:K16)</f>
        <v>348101.35</v>
      </c>
    </row>
    <row r="17" spans="1:13" ht="12.75" customHeight="1">
      <c r="A17" s="9"/>
      <c r="B17" s="10"/>
      <c r="C17" s="10"/>
      <c r="D17" s="15"/>
      <c r="E17" s="75"/>
      <c r="F17" s="76"/>
      <c r="G17" s="77"/>
      <c r="H17" s="77"/>
      <c r="I17" s="78"/>
      <c r="J17" s="79"/>
      <c r="K17" s="80"/>
      <c r="L17" s="81"/>
      <c r="M17" s="19">
        <f>SUM(J17:K17)</f>
        <v>0</v>
      </c>
    </row>
    <row r="18" spans="1:13" ht="12.75" customHeight="1" thickBot="1">
      <c r="A18" s="6"/>
      <c r="B18" s="8" t="s">
        <v>38</v>
      </c>
      <c r="C18" s="8"/>
      <c r="D18" s="27" t="s">
        <v>84</v>
      </c>
      <c r="E18" s="61">
        <v>7729</v>
      </c>
      <c r="F18" s="62">
        <v>0</v>
      </c>
      <c r="G18" s="63">
        <v>5610</v>
      </c>
      <c r="H18" s="63">
        <v>186</v>
      </c>
      <c r="I18" s="64">
        <v>17981</v>
      </c>
      <c r="J18" s="65">
        <v>79889</v>
      </c>
      <c r="K18" s="66">
        <v>1788</v>
      </c>
      <c r="L18" s="67">
        <v>131140</v>
      </c>
      <c r="M18" s="19">
        <f>SUM(J18:K18)</f>
        <v>81677</v>
      </c>
    </row>
    <row r="19" spans="1:13" ht="12.75" customHeight="1">
      <c r="A19" s="9"/>
      <c r="B19" s="10"/>
      <c r="C19" s="10"/>
      <c r="D19" s="15"/>
      <c r="E19" s="68"/>
      <c r="F19" s="69"/>
      <c r="G19" s="70"/>
      <c r="H19" s="70"/>
      <c r="I19" s="71"/>
      <c r="J19" s="72"/>
      <c r="K19" s="73"/>
      <c r="L19" s="74"/>
      <c r="M19" s="19">
        <f>SUM(J19:K19)</f>
        <v>0</v>
      </c>
    </row>
    <row r="20" spans="1:13" ht="12.75" customHeight="1" thickBot="1">
      <c r="A20" s="6"/>
      <c r="B20" s="8" t="s">
        <v>41</v>
      </c>
      <c r="C20" s="8"/>
      <c r="D20" s="27" t="s">
        <v>40</v>
      </c>
      <c r="E20" s="61">
        <v>3671.46948211724</v>
      </c>
      <c r="F20" s="62">
        <v>2799.63448715754</v>
      </c>
      <c r="G20" s="63">
        <v>4451.702579790641</v>
      </c>
      <c r="H20" s="63"/>
      <c r="I20" s="64">
        <v>6103.929697904979</v>
      </c>
      <c r="J20" s="65">
        <v>73686.39292856057</v>
      </c>
      <c r="K20" s="66">
        <v>31.904491648793083</v>
      </c>
      <c r="L20" s="67">
        <v>79546.43581493747</v>
      </c>
      <c r="M20" s="19">
        <f>SUM(J20:K20)</f>
        <v>73718.29742020936</v>
      </c>
    </row>
    <row r="21" spans="1:13" ht="5.25" customHeight="1">
      <c r="A21" s="9"/>
      <c r="B21" s="10"/>
      <c r="C21" s="10"/>
      <c r="D21" s="15"/>
      <c r="E21" s="68"/>
      <c r="F21" s="69"/>
      <c r="G21" s="70"/>
      <c r="H21" s="70"/>
      <c r="I21" s="71"/>
      <c r="J21" s="72"/>
      <c r="K21" s="73"/>
      <c r="L21" s="74"/>
      <c r="M21" s="19">
        <f>SUM(J21:K21)</f>
        <v>0</v>
      </c>
    </row>
    <row r="22" spans="1:13" ht="12.75">
      <c r="A22" s="3" t="s">
        <v>24</v>
      </c>
      <c r="B22" s="4" t="s">
        <v>42</v>
      </c>
      <c r="C22" s="5" t="s">
        <v>31</v>
      </c>
      <c r="D22" s="14" t="s">
        <v>85</v>
      </c>
      <c r="E22" s="75">
        <v>607</v>
      </c>
      <c r="F22" s="76">
        <v>76</v>
      </c>
      <c r="G22" s="77">
        <v>790</v>
      </c>
      <c r="H22" s="77">
        <v>7</v>
      </c>
      <c r="I22" s="78">
        <v>1693</v>
      </c>
      <c r="J22" s="79">
        <v>5522</v>
      </c>
      <c r="K22" s="80">
        <v>150</v>
      </c>
      <c r="L22" s="81">
        <v>15633</v>
      </c>
      <c r="M22" s="19"/>
    </row>
    <row r="23" spans="1:13" ht="12.75">
      <c r="A23" s="6"/>
      <c r="B23" s="7"/>
      <c r="C23" s="5" t="s">
        <v>43</v>
      </c>
      <c r="D23" s="14" t="s">
        <v>86</v>
      </c>
      <c r="E23" s="75">
        <v>1720</v>
      </c>
      <c r="F23" s="76">
        <v>62</v>
      </c>
      <c r="G23" s="77">
        <v>1219</v>
      </c>
      <c r="H23" s="77">
        <v>45</v>
      </c>
      <c r="I23" s="78">
        <v>1842</v>
      </c>
      <c r="J23" s="79">
        <v>10050</v>
      </c>
      <c r="K23" s="80">
        <v>1346</v>
      </c>
      <c r="L23" s="81">
        <v>15768</v>
      </c>
      <c r="M23" s="19"/>
    </row>
    <row r="24" spans="1:13" ht="12.75">
      <c r="A24" s="6"/>
      <c r="B24" s="7"/>
      <c r="C24" s="5" t="s">
        <v>44</v>
      </c>
      <c r="D24" s="14" t="s">
        <v>87</v>
      </c>
      <c r="E24" s="75">
        <v>2023</v>
      </c>
      <c r="F24" s="76">
        <v>74</v>
      </c>
      <c r="G24" s="77">
        <v>932</v>
      </c>
      <c r="H24" s="77">
        <v>27</v>
      </c>
      <c r="I24" s="78">
        <v>2690</v>
      </c>
      <c r="J24" s="79">
        <v>8464</v>
      </c>
      <c r="K24" s="80">
        <v>568</v>
      </c>
      <c r="L24" s="81">
        <v>18006</v>
      </c>
      <c r="M24" s="19"/>
    </row>
    <row r="25" spans="1:13" ht="12.75" customHeight="1" thickBot="1">
      <c r="A25" s="6"/>
      <c r="B25" s="8" t="s">
        <v>45</v>
      </c>
      <c r="C25" s="8"/>
      <c r="D25" s="27" t="s">
        <v>42</v>
      </c>
      <c r="E25" s="61">
        <v>4350</v>
      </c>
      <c r="F25" s="99">
        <v>212</v>
      </c>
      <c r="G25" s="64">
        <v>2941</v>
      </c>
      <c r="H25" s="64">
        <v>79</v>
      </c>
      <c r="I25" s="64">
        <v>6225</v>
      </c>
      <c r="J25" s="100">
        <v>24036</v>
      </c>
      <c r="K25" s="64">
        <v>2064</v>
      </c>
      <c r="L25" s="101">
        <v>49407</v>
      </c>
      <c r="M25" s="19">
        <f>SUM(J25:K25)</f>
        <v>26100</v>
      </c>
    </row>
    <row r="26" spans="1:13" ht="12.75" customHeight="1">
      <c r="A26" s="9"/>
      <c r="B26" s="10"/>
      <c r="C26" s="10"/>
      <c r="D26" s="15"/>
      <c r="E26" s="75"/>
      <c r="F26" s="76"/>
      <c r="G26" s="77"/>
      <c r="H26" s="77"/>
      <c r="I26" s="78"/>
      <c r="J26" s="79"/>
      <c r="K26" s="80"/>
      <c r="L26" s="81"/>
      <c r="M26" s="19">
        <f>SUM(J26:K26)</f>
        <v>0</v>
      </c>
    </row>
    <row r="27" spans="1:13" ht="12.75" customHeight="1" thickBot="1">
      <c r="A27" s="6"/>
      <c r="B27" s="8" t="s">
        <v>48</v>
      </c>
      <c r="C27" s="8"/>
      <c r="D27" s="27" t="s">
        <v>47</v>
      </c>
      <c r="E27" s="61">
        <v>1175.73</v>
      </c>
      <c r="F27" s="62">
        <v>573.77</v>
      </c>
      <c r="G27" s="63">
        <v>1895.24</v>
      </c>
      <c r="H27" s="63">
        <v>0</v>
      </c>
      <c r="I27" s="64">
        <v>2825.24</v>
      </c>
      <c r="J27" s="65">
        <v>21831.07</v>
      </c>
      <c r="K27" s="66">
        <v>0</v>
      </c>
      <c r="L27" s="67">
        <v>29899.38</v>
      </c>
      <c r="M27" s="19">
        <f>SUM(J27:K27)</f>
        <v>21831.07</v>
      </c>
    </row>
    <row r="28" spans="1:13" ht="5.25" customHeight="1">
      <c r="A28" s="9"/>
      <c r="B28" s="10"/>
      <c r="C28" s="10"/>
      <c r="D28" s="15"/>
      <c r="E28" s="75"/>
      <c r="F28" s="76"/>
      <c r="G28" s="77"/>
      <c r="H28" s="77"/>
      <c r="I28" s="78"/>
      <c r="J28" s="79"/>
      <c r="K28" s="80"/>
      <c r="L28" s="81"/>
      <c r="M28" s="19">
        <f>SUM(J28:K28)</f>
        <v>0</v>
      </c>
    </row>
    <row r="29" spans="1:13" ht="12.75" customHeight="1" thickBot="1">
      <c r="A29" s="6"/>
      <c r="B29" s="8" t="s">
        <v>51</v>
      </c>
      <c r="C29" s="8"/>
      <c r="D29" s="27" t="s">
        <v>50</v>
      </c>
      <c r="E29" s="61">
        <v>720.21</v>
      </c>
      <c r="F29" s="62">
        <v>494.91</v>
      </c>
      <c r="G29" s="63">
        <v>103.55</v>
      </c>
      <c r="H29" s="63">
        <v>0</v>
      </c>
      <c r="I29" s="64">
        <v>1587.09</v>
      </c>
      <c r="J29" s="65">
        <v>1664.2</v>
      </c>
      <c r="K29" s="66">
        <v>0</v>
      </c>
      <c r="L29" s="67">
        <v>16444.36</v>
      </c>
      <c r="M29" s="19">
        <f>SUM(J29:K29)</f>
        <v>1664.2</v>
      </c>
    </row>
    <row r="30" spans="1:13" ht="12.75" customHeight="1">
      <c r="A30" s="9"/>
      <c r="B30" s="10"/>
      <c r="C30" s="10"/>
      <c r="D30" s="15"/>
      <c r="E30" s="75"/>
      <c r="F30" s="76"/>
      <c r="G30" s="77"/>
      <c r="H30" s="77"/>
      <c r="I30" s="78"/>
      <c r="J30" s="79"/>
      <c r="K30" s="80"/>
      <c r="L30" s="81"/>
      <c r="M30" s="19">
        <f>SUM(J30:K30)</f>
        <v>0</v>
      </c>
    </row>
    <row r="31" spans="1:13" ht="12.75">
      <c r="A31" s="3" t="s">
        <v>8</v>
      </c>
      <c r="B31" s="4" t="s">
        <v>3</v>
      </c>
      <c r="C31" s="5" t="s">
        <v>9</v>
      </c>
      <c r="D31" s="14" t="s">
        <v>88</v>
      </c>
      <c r="E31" s="75">
        <v>920.46</v>
      </c>
      <c r="F31" s="76">
        <v>0</v>
      </c>
      <c r="G31" s="77">
        <v>555.23</v>
      </c>
      <c r="H31" s="77">
        <v>0</v>
      </c>
      <c r="I31" s="78">
        <v>1773.88</v>
      </c>
      <c r="J31" s="79">
        <v>7994.22</v>
      </c>
      <c r="K31" s="80">
        <v>0</v>
      </c>
      <c r="L31" s="81">
        <v>25384.4</v>
      </c>
      <c r="M31" s="19"/>
    </row>
    <row r="32" spans="1:13" ht="12.75">
      <c r="A32" s="6"/>
      <c r="B32" s="7"/>
      <c r="C32" s="5" t="s">
        <v>10</v>
      </c>
      <c r="D32" s="14" t="s">
        <v>89</v>
      </c>
      <c r="E32" s="75">
        <v>1027.94</v>
      </c>
      <c r="F32" s="76">
        <v>0</v>
      </c>
      <c r="G32" s="77">
        <v>21</v>
      </c>
      <c r="H32" s="77">
        <v>0</v>
      </c>
      <c r="I32" s="78">
        <v>1093.56</v>
      </c>
      <c r="J32" s="79">
        <v>278</v>
      </c>
      <c r="K32" s="80">
        <v>0</v>
      </c>
      <c r="L32" s="81">
        <v>11098.39</v>
      </c>
      <c r="M32" s="19"/>
    </row>
    <row r="33" spans="1:13" ht="12.75">
      <c r="A33" s="6"/>
      <c r="B33" s="7"/>
      <c r="C33" s="5" t="s">
        <v>11</v>
      </c>
      <c r="D33" s="14" t="s">
        <v>90</v>
      </c>
      <c r="E33" s="75">
        <v>1101.98</v>
      </c>
      <c r="F33" s="76">
        <v>0</v>
      </c>
      <c r="G33" s="77">
        <v>431.62</v>
      </c>
      <c r="H33" s="77">
        <v>0</v>
      </c>
      <c r="I33" s="78">
        <v>781.78</v>
      </c>
      <c r="J33" s="79">
        <v>4067.05</v>
      </c>
      <c r="K33" s="80">
        <v>0</v>
      </c>
      <c r="L33" s="81">
        <v>6630.05</v>
      </c>
      <c r="M33" s="19"/>
    </row>
    <row r="34" spans="1:13" ht="12.75" customHeight="1" thickBot="1">
      <c r="A34" s="6"/>
      <c r="B34" s="8" t="s">
        <v>20</v>
      </c>
      <c r="C34" s="8"/>
      <c r="D34" s="27" t="s">
        <v>3</v>
      </c>
      <c r="E34" s="61">
        <v>3050.38</v>
      </c>
      <c r="F34" s="62">
        <v>0</v>
      </c>
      <c r="G34" s="63">
        <v>1007.85</v>
      </c>
      <c r="H34" s="63">
        <v>0</v>
      </c>
      <c r="I34" s="64">
        <v>3649.22</v>
      </c>
      <c r="J34" s="65">
        <v>12339.27</v>
      </c>
      <c r="K34" s="66">
        <v>0</v>
      </c>
      <c r="L34" s="67">
        <v>43112.84</v>
      </c>
      <c r="M34" s="19">
        <f>SUM(J34:K34)</f>
        <v>12339.27</v>
      </c>
    </row>
    <row r="35" spans="1:13" ht="5.25" customHeight="1">
      <c r="A35" s="9"/>
      <c r="B35" s="10"/>
      <c r="C35" s="10"/>
      <c r="D35" s="15"/>
      <c r="E35" s="75"/>
      <c r="F35" s="76"/>
      <c r="G35" s="77"/>
      <c r="H35" s="77"/>
      <c r="I35" s="78"/>
      <c r="J35" s="79"/>
      <c r="K35" s="80"/>
      <c r="L35" s="81"/>
      <c r="M35" s="19">
        <f>SUM(J35:K35)</f>
        <v>0</v>
      </c>
    </row>
    <row r="36" spans="1:13" ht="12.75">
      <c r="A36" s="3" t="s">
        <v>52</v>
      </c>
      <c r="B36" s="4" t="s">
        <v>53</v>
      </c>
      <c r="C36" s="5" t="s">
        <v>52</v>
      </c>
      <c r="D36" s="14" t="s">
        <v>91</v>
      </c>
      <c r="E36" s="75">
        <v>772</v>
      </c>
      <c r="F36" s="76">
        <v>0</v>
      </c>
      <c r="G36" s="77">
        <v>1512</v>
      </c>
      <c r="H36" s="77">
        <v>0</v>
      </c>
      <c r="I36" s="78">
        <v>1614</v>
      </c>
      <c r="J36" s="79">
        <v>19781</v>
      </c>
      <c r="K36" s="80">
        <v>4</v>
      </c>
      <c r="L36" s="81">
        <v>18858</v>
      </c>
      <c r="M36" s="19"/>
    </row>
    <row r="37" spans="1:13" ht="12.75">
      <c r="A37" s="6"/>
      <c r="B37" s="7"/>
      <c r="C37" s="5" t="s">
        <v>54</v>
      </c>
      <c r="D37" s="14" t="s">
        <v>92</v>
      </c>
      <c r="E37" s="75">
        <v>1387</v>
      </c>
      <c r="F37" s="76">
        <v>178</v>
      </c>
      <c r="G37" s="77">
        <v>3169</v>
      </c>
      <c r="H37" s="77">
        <v>0</v>
      </c>
      <c r="I37" s="78">
        <v>2315</v>
      </c>
      <c r="J37" s="79">
        <v>28892</v>
      </c>
      <c r="K37" s="80">
        <v>8</v>
      </c>
      <c r="L37" s="81">
        <v>19419</v>
      </c>
      <c r="M37" s="19"/>
    </row>
    <row r="38" spans="1:13" ht="12.75">
      <c r="A38" s="6"/>
      <c r="B38" s="7"/>
      <c r="C38" s="5" t="s">
        <v>55</v>
      </c>
      <c r="D38" s="14" t="s">
        <v>93</v>
      </c>
      <c r="E38" s="75">
        <v>925</v>
      </c>
      <c r="F38" s="76">
        <v>3</v>
      </c>
      <c r="G38" s="77">
        <v>602</v>
      </c>
      <c r="H38" s="77">
        <v>0</v>
      </c>
      <c r="I38" s="78">
        <v>1058</v>
      </c>
      <c r="J38" s="79">
        <v>19176</v>
      </c>
      <c r="K38" s="80">
        <v>445</v>
      </c>
      <c r="L38" s="81">
        <v>19175</v>
      </c>
      <c r="M38" s="19"/>
    </row>
    <row r="39" spans="1:13" ht="12.75">
      <c r="A39" s="6"/>
      <c r="B39" s="7"/>
      <c r="C39" s="5" t="s">
        <v>56</v>
      </c>
      <c r="D39" s="14" t="s">
        <v>94</v>
      </c>
      <c r="E39" s="75">
        <v>202</v>
      </c>
      <c r="F39" s="76">
        <v>0</v>
      </c>
      <c r="G39" s="77">
        <v>46</v>
      </c>
      <c r="H39" s="77">
        <v>18</v>
      </c>
      <c r="I39" s="78">
        <v>191</v>
      </c>
      <c r="J39" s="79">
        <v>147</v>
      </c>
      <c r="K39" s="80">
        <v>30</v>
      </c>
      <c r="L39" s="81">
        <v>913</v>
      </c>
      <c r="M39" s="19"/>
    </row>
    <row r="40" spans="1:13" ht="12.75" customHeight="1" thickBot="1">
      <c r="A40" s="6"/>
      <c r="B40" s="8" t="s">
        <v>57</v>
      </c>
      <c r="C40" s="8"/>
      <c r="D40" s="27" t="s">
        <v>53</v>
      </c>
      <c r="E40" s="61">
        <v>3286</v>
      </c>
      <c r="F40" s="99">
        <v>181</v>
      </c>
      <c r="G40" s="64">
        <v>5329</v>
      </c>
      <c r="H40" s="64">
        <v>18</v>
      </c>
      <c r="I40" s="64">
        <v>5178</v>
      </c>
      <c r="J40" s="100">
        <v>67996</v>
      </c>
      <c r="K40" s="64">
        <v>487</v>
      </c>
      <c r="L40" s="101">
        <v>58365</v>
      </c>
      <c r="M40" s="19">
        <f>SUM(J40:K40)</f>
        <v>68483</v>
      </c>
    </row>
    <row r="41" spans="1:13" ht="12.75" customHeight="1">
      <c r="A41" s="9"/>
      <c r="B41" s="10"/>
      <c r="C41" s="10"/>
      <c r="D41" s="15"/>
      <c r="E41" s="75"/>
      <c r="F41" s="76"/>
      <c r="G41" s="77"/>
      <c r="H41" s="77"/>
      <c r="I41" s="78"/>
      <c r="J41" s="79"/>
      <c r="K41" s="80"/>
      <c r="L41" s="81"/>
      <c r="M41" s="19">
        <f>SUM(J41:K41)</f>
        <v>0</v>
      </c>
    </row>
    <row r="42" spans="1:13" ht="12.75" customHeight="1" thickBot="1">
      <c r="A42" s="6"/>
      <c r="B42" s="8" t="s">
        <v>21</v>
      </c>
      <c r="C42" s="8"/>
      <c r="D42" s="27" t="s">
        <v>4</v>
      </c>
      <c r="E42" s="61">
        <v>421.18</v>
      </c>
      <c r="F42" s="62">
        <v>0</v>
      </c>
      <c r="G42" s="63">
        <v>838.02</v>
      </c>
      <c r="H42" s="63">
        <v>0</v>
      </c>
      <c r="I42" s="64">
        <v>169.92</v>
      </c>
      <c r="J42" s="65">
        <v>12131.52</v>
      </c>
      <c r="K42" s="66">
        <v>221.91</v>
      </c>
      <c r="L42" s="67">
        <v>2492.6</v>
      </c>
      <c r="M42" s="19">
        <f>SUM(J42:K42)</f>
        <v>12353.43</v>
      </c>
    </row>
    <row r="43" spans="1:13" ht="5.25" customHeight="1">
      <c r="A43" s="9"/>
      <c r="B43" s="10"/>
      <c r="C43" s="10"/>
      <c r="D43" s="15"/>
      <c r="E43" s="75"/>
      <c r="F43" s="76"/>
      <c r="G43" s="77"/>
      <c r="H43" s="77"/>
      <c r="I43" s="78"/>
      <c r="J43" s="79"/>
      <c r="K43" s="80"/>
      <c r="L43" s="81"/>
      <c r="M43" s="19">
        <f>SUM(J43:K43)</f>
        <v>0</v>
      </c>
    </row>
    <row r="44" spans="1:13" ht="12.75">
      <c r="A44" s="3" t="s">
        <v>58</v>
      </c>
      <c r="B44" s="4" t="s">
        <v>59</v>
      </c>
      <c r="C44" s="5" t="s">
        <v>46</v>
      </c>
      <c r="D44" s="14" t="s">
        <v>95</v>
      </c>
      <c r="E44" s="75">
        <v>3742.4</v>
      </c>
      <c r="F44" s="76">
        <v>0</v>
      </c>
      <c r="G44" s="77">
        <v>827.79</v>
      </c>
      <c r="H44" s="77">
        <v>0</v>
      </c>
      <c r="I44" s="78">
        <v>8486.890000000009</v>
      </c>
      <c r="J44" s="79">
        <v>13904.27</v>
      </c>
      <c r="K44" s="80">
        <v>0</v>
      </c>
      <c r="L44" s="81">
        <v>92146.53</v>
      </c>
      <c r="M44" s="19"/>
    </row>
    <row r="45" spans="1:13" ht="12.75">
      <c r="A45" s="6"/>
      <c r="B45" s="7"/>
      <c r="C45" s="5" t="s">
        <v>12</v>
      </c>
      <c r="D45" s="14" t="s">
        <v>96</v>
      </c>
      <c r="E45" s="75">
        <v>1317.28</v>
      </c>
      <c r="F45" s="76">
        <v>0</v>
      </c>
      <c r="G45" s="77">
        <v>787.1</v>
      </c>
      <c r="H45" s="77">
        <v>34.37</v>
      </c>
      <c r="I45" s="78">
        <v>2071.6</v>
      </c>
      <c r="J45" s="79">
        <v>6075.14</v>
      </c>
      <c r="K45" s="80">
        <v>746.1</v>
      </c>
      <c r="L45" s="81">
        <v>35634.03</v>
      </c>
      <c r="M45" s="19"/>
    </row>
    <row r="46" spans="1:13" ht="12.75">
      <c r="A46" s="6"/>
      <c r="B46" s="7"/>
      <c r="C46" s="5" t="s">
        <v>60</v>
      </c>
      <c r="D46" s="14" t="s">
        <v>97</v>
      </c>
      <c r="E46" s="75">
        <v>2982.99</v>
      </c>
      <c r="F46" s="76">
        <v>0</v>
      </c>
      <c r="G46" s="77">
        <v>4221.53</v>
      </c>
      <c r="H46" s="77">
        <v>198.91</v>
      </c>
      <c r="I46" s="78">
        <v>5582.7</v>
      </c>
      <c r="J46" s="79">
        <v>20715.05</v>
      </c>
      <c r="K46" s="80">
        <v>472.29</v>
      </c>
      <c r="L46" s="81">
        <v>36994.06</v>
      </c>
      <c r="M46" s="19"/>
    </row>
    <row r="47" spans="1:13" ht="12.75">
      <c r="A47" s="6"/>
      <c r="B47" s="7"/>
      <c r="C47" s="5" t="s">
        <v>61</v>
      </c>
      <c r="D47" s="14" t="s">
        <v>98</v>
      </c>
      <c r="E47" s="75">
        <v>447.21</v>
      </c>
      <c r="F47" s="76">
        <v>0</v>
      </c>
      <c r="G47" s="77">
        <v>2221.78</v>
      </c>
      <c r="H47" s="77">
        <v>85.94</v>
      </c>
      <c r="I47" s="78">
        <v>633.26</v>
      </c>
      <c r="J47" s="79">
        <v>16947.7</v>
      </c>
      <c r="K47" s="80">
        <v>367.31</v>
      </c>
      <c r="L47" s="81">
        <v>9523.86</v>
      </c>
      <c r="M47" s="19"/>
    </row>
    <row r="48" spans="1:13" ht="12.75">
      <c r="A48" s="6"/>
      <c r="B48" s="7"/>
      <c r="C48" s="5" t="s">
        <v>62</v>
      </c>
      <c r="D48" s="14" t="s">
        <v>99</v>
      </c>
      <c r="E48" s="75">
        <v>16710.91</v>
      </c>
      <c r="F48" s="76">
        <v>0</v>
      </c>
      <c r="G48" s="77">
        <v>687.37</v>
      </c>
      <c r="H48" s="77">
        <v>0</v>
      </c>
      <c r="I48" s="78">
        <v>21757.35</v>
      </c>
      <c r="J48" s="79">
        <v>3839.36</v>
      </c>
      <c r="K48" s="80">
        <v>0</v>
      </c>
      <c r="L48" s="81">
        <v>244095.57</v>
      </c>
      <c r="M48" s="19"/>
    </row>
    <row r="49" spans="1:13" ht="12.75">
      <c r="A49" s="6"/>
      <c r="B49" s="7"/>
      <c r="C49" s="5" t="s">
        <v>63</v>
      </c>
      <c r="D49" s="14" t="s">
        <v>100</v>
      </c>
      <c r="E49" s="75">
        <v>1124.24</v>
      </c>
      <c r="F49" s="76">
        <v>0</v>
      </c>
      <c r="G49" s="77">
        <v>150.1</v>
      </c>
      <c r="H49" s="77">
        <v>0</v>
      </c>
      <c r="I49" s="78">
        <v>375.84</v>
      </c>
      <c r="J49" s="79">
        <v>8275.64</v>
      </c>
      <c r="K49" s="80">
        <v>0</v>
      </c>
      <c r="L49" s="81">
        <v>28080.11</v>
      </c>
      <c r="M49" s="19"/>
    </row>
    <row r="50" spans="1:13" ht="12.75">
      <c r="A50" s="6"/>
      <c r="B50" s="7"/>
      <c r="C50" s="5" t="s">
        <v>64</v>
      </c>
      <c r="D50" s="14" t="s">
        <v>101</v>
      </c>
      <c r="E50" s="75">
        <v>338.69</v>
      </c>
      <c r="F50" s="76">
        <v>0</v>
      </c>
      <c r="G50" s="77">
        <v>1</v>
      </c>
      <c r="H50" s="77">
        <v>0</v>
      </c>
      <c r="I50" s="78">
        <v>501.47</v>
      </c>
      <c r="J50" s="79">
        <v>439.17</v>
      </c>
      <c r="K50" s="80">
        <v>84</v>
      </c>
      <c r="L50" s="81">
        <v>10353.69</v>
      </c>
      <c r="M50" s="19"/>
    </row>
    <row r="51" spans="1:13" ht="12.75">
      <c r="A51" s="6"/>
      <c r="B51" s="7"/>
      <c r="C51" s="5" t="s">
        <v>65</v>
      </c>
      <c r="D51" s="14" t="s">
        <v>102</v>
      </c>
      <c r="E51" s="75">
        <v>854.97</v>
      </c>
      <c r="F51" s="76">
        <v>0</v>
      </c>
      <c r="G51" s="77">
        <v>242.07</v>
      </c>
      <c r="H51" s="77">
        <v>0</v>
      </c>
      <c r="I51" s="78">
        <v>337.53</v>
      </c>
      <c r="J51" s="79">
        <v>8326.15</v>
      </c>
      <c r="K51" s="80">
        <v>0</v>
      </c>
      <c r="L51" s="81">
        <v>5961.51</v>
      </c>
      <c r="M51" s="19"/>
    </row>
    <row r="52" spans="1:13" ht="12.75">
      <c r="A52" s="6"/>
      <c r="B52" s="7"/>
      <c r="C52" s="5" t="s">
        <v>66</v>
      </c>
      <c r="D52" s="14" t="s">
        <v>103</v>
      </c>
      <c r="E52" s="75">
        <v>1116.8</v>
      </c>
      <c r="F52" s="76">
        <v>0</v>
      </c>
      <c r="G52" s="77">
        <v>936.29</v>
      </c>
      <c r="H52" s="77">
        <v>0</v>
      </c>
      <c r="I52" s="78">
        <v>4777.4</v>
      </c>
      <c r="J52" s="79">
        <v>11296.94</v>
      </c>
      <c r="K52" s="80">
        <v>0</v>
      </c>
      <c r="L52" s="81">
        <v>33582.63</v>
      </c>
      <c r="M52" s="19"/>
    </row>
    <row r="53" spans="1:13" ht="12.75" customHeight="1" thickBot="1">
      <c r="A53" s="6"/>
      <c r="B53" s="8" t="s">
        <v>67</v>
      </c>
      <c r="C53" s="8"/>
      <c r="D53" s="27" t="s">
        <v>104</v>
      </c>
      <c r="E53" s="61">
        <v>28635.49</v>
      </c>
      <c r="F53" s="62">
        <v>0</v>
      </c>
      <c r="G53" s="63">
        <v>10075.03</v>
      </c>
      <c r="H53" s="63">
        <v>319.22</v>
      </c>
      <c r="I53" s="64">
        <v>44524.04</v>
      </c>
      <c r="J53" s="65">
        <v>89819.42</v>
      </c>
      <c r="K53" s="66">
        <v>1669.7</v>
      </c>
      <c r="L53" s="67">
        <v>496371.99</v>
      </c>
      <c r="M53" s="19">
        <f>SUM(J53:K53)</f>
        <v>91489.12</v>
      </c>
    </row>
    <row r="54" spans="1:13" ht="5.25" customHeight="1">
      <c r="A54" s="9"/>
      <c r="B54" s="10"/>
      <c r="C54" s="10"/>
      <c r="D54" s="15"/>
      <c r="E54" s="75"/>
      <c r="F54" s="76"/>
      <c r="G54" s="77"/>
      <c r="H54" s="77"/>
      <c r="I54" s="78"/>
      <c r="J54" s="79"/>
      <c r="K54" s="80"/>
      <c r="L54" s="81"/>
      <c r="M54" s="19">
        <f>SUM(J54:K54)</f>
        <v>0</v>
      </c>
    </row>
    <row r="55" spans="1:13" ht="12.75" customHeight="1" thickBot="1">
      <c r="A55" s="6"/>
      <c r="B55" s="8" t="s">
        <v>69</v>
      </c>
      <c r="C55" s="8"/>
      <c r="D55" s="27" t="s">
        <v>68</v>
      </c>
      <c r="E55" s="61">
        <v>4742.25</v>
      </c>
      <c r="F55" s="62">
        <v>66.94</v>
      </c>
      <c r="G55" s="63">
        <v>329.96</v>
      </c>
      <c r="H55" s="63">
        <v>0</v>
      </c>
      <c r="I55" s="64">
        <v>3792.77</v>
      </c>
      <c r="J55" s="65">
        <v>5764.93</v>
      </c>
      <c r="K55" s="66">
        <v>41.39</v>
      </c>
      <c r="L55" s="67">
        <v>43726.78</v>
      </c>
      <c r="M55" s="19">
        <f>SUM(J55:K55)</f>
        <v>5806.320000000001</v>
      </c>
    </row>
    <row r="56" spans="1:13" ht="5.25" customHeight="1">
      <c r="A56" s="9"/>
      <c r="B56" s="10"/>
      <c r="C56" s="10"/>
      <c r="D56" s="15"/>
      <c r="E56" s="75"/>
      <c r="F56" s="76"/>
      <c r="G56" s="77"/>
      <c r="H56" s="77"/>
      <c r="I56" s="78"/>
      <c r="J56" s="79"/>
      <c r="K56" s="80"/>
      <c r="L56" s="81"/>
      <c r="M56" s="19">
        <f>SUM(J56:K56)</f>
        <v>0</v>
      </c>
    </row>
    <row r="57" spans="1:13" ht="12.75">
      <c r="A57" s="3" t="s">
        <v>13</v>
      </c>
      <c r="B57" s="4" t="s">
        <v>5</v>
      </c>
      <c r="C57" s="5" t="s">
        <v>14</v>
      </c>
      <c r="D57" s="14" t="s">
        <v>105</v>
      </c>
      <c r="E57" s="75">
        <v>908.04</v>
      </c>
      <c r="F57" s="76">
        <v>137.91</v>
      </c>
      <c r="G57" s="77">
        <v>94</v>
      </c>
      <c r="H57" s="77">
        <v>1</v>
      </c>
      <c r="I57" s="78">
        <v>458.64</v>
      </c>
      <c r="J57" s="79">
        <v>1529</v>
      </c>
      <c r="K57" s="80">
        <v>4</v>
      </c>
      <c r="L57" s="81">
        <v>3890</v>
      </c>
      <c r="M57" s="19"/>
    </row>
    <row r="58" spans="1:13" ht="12.75">
      <c r="A58" s="6"/>
      <c r="B58" s="7"/>
      <c r="C58" s="5" t="s">
        <v>15</v>
      </c>
      <c r="D58" s="14" t="s">
        <v>106</v>
      </c>
      <c r="E58" s="75">
        <v>1661.05</v>
      </c>
      <c r="F58" s="76">
        <v>84.19</v>
      </c>
      <c r="G58" s="77">
        <v>303.7</v>
      </c>
      <c r="H58" s="77">
        <v>0</v>
      </c>
      <c r="I58" s="78">
        <v>528.33</v>
      </c>
      <c r="J58" s="79">
        <v>2875.33</v>
      </c>
      <c r="K58" s="80">
        <v>0</v>
      </c>
      <c r="L58" s="81">
        <v>49432.86</v>
      </c>
      <c r="M58" s="19"/>
    </row>
    <row r="59" spans="1:13" ht="12.75">
      <c r="A59" s="6"/>
      <c r="B59" s="7"/>
      <c r="C59" s="5" t="s">
        <v>16</v>
      </c>
      <c r="D59" s="14" t="s">
        <v>107</v>
      </c>
      <c r="E59" s="75">
        <v>102.24</v>
      </c>
      <c r="F59" s="76">
        <v>458.52</v>
      </c>
      <c r="G59" s="77">
        <v>0</v>
      </c>
      <c r="H59" s="77">
        <v>0</v>
      </c>
      <c r="I59" s="78">
        <v>20</v>
      </c>
      <c r="J59" s="79">
        <v>77</v>
      </c>
      <c r="K59" s="80">
        <v>0</v>
      </c>
      <c r="L59" s="81">
        <v>1801.37</v>
      </c>
      <c r="M59" s="19"/>
    </row>
    <row r="60" spans="1:13" ht="12.75">
      <c r="A60" s="6"/>
      <c r="B60" s="7"/>
      <c r="C60" s="5" t="s">
        <v>23</v>
      </c>
      <c r="D60" s="14" t="s">
        <v>108</v>
      </c>
      <c r="E60" s="75">
        <v>1469.92</v>
      </c>
      <c r="F60" s="76">
        <v>0</v>
      </c>
      <c r="G60" s="77">
        <v>12</v>
      </c>
      <c r="H60" s="77">
        <v>0</v>
      </c>
      <c r="I60" s="78">
        <v>354.52</v>
      </c>
      <c r="J60" s="79">
        <v>258</v>
      </c>
      <c r="K60" s="80">
        <v>0</v>
      </c>
      <c r="L60" s="81">
        <v>5648.07</v>
      </c>
      <c r="M60" s="19"/>
    </row>
    <row r="61" spans="1:13" ht="12.75">
      <c r="A61" s="6"/>
      <c r="B61" s="7"/>
      <c r="C61" s="5" t="s">
        <v>17</v>
      </c>
      <c r="D61" s="14" t="s">
        <v>109</v>
      </c>
      <c r="E61" s="75">
        <v>4290.2</v>
      </c>
      <c r="F61" s="76">
        <v>144.02</v>
      </c>
      <c r="G61" s="77">
        <v>3423</v>
      </c>
      <c r="H61" s="77">
        <v>2579.5</v>
      </c>
      <c r="I61" s="78">
        <v>8869.37</v>
      </c>
      <c r="J61" s="79">
        <v>24102</v>
      </c>
      <c r="K61" s="80">
        <v>0</v>
      </c>
      <c r="L61" s="81">
        <v>61488.04</v>
      </c>
      <c r="M61" s="19"/>
    </row>
    <row r="62" spans="1:13" ht="12.75" customHeight="1" thickBot="1">
      <c r="A62" s="6"/>
      <c r="B62" s="8" t="s">
        <v>22</v>
      </c>
      <c r="C62" s="8"/>
      <c r="D62" s="27" t="s">
        <v>5</v>
      </c>
      <c r="E62" s="61">
        <v>8431.45</v>
      </c>
      <c r="F62" s="62">
        <v>824.64</v>
      </c>
      <c r="G62" s="63">
        <v>3832.7</v>
      </c>
      <c r="H62" s="63">
        <v>2580.5</v>
      </c>
      <c r="I62" s="64">
        <v>10230.86</v>
      </c>
      <c r="J62" s="65">
        <v>28841.33</v>
      </c>
      <c r="K62" s="66">
        <v>4</v>
      </c>
      <c r="L62" s="67">
        <v>122260.34</v>
      </c>
      <c r="M62" s="19">
        <f>SUM(J62:K62)</f>
        <v>28845.33</v>
      </c>
    </row>
    <row r="63" spans="1:13" ht="12.75" customHeight="1">
      <c r="A63" s="9"/>
      <c r="B63" s="10"/>
      <c r="C63" s="10"/>
      <c r="D63" s="15"/>
      <c r="E63" s="75"/>
      <c r="F63" s="76"/>
      <c r="G63" s="77"/>
      <c r="H63" s="77"/>
      <c r="I63" s="78"/>
      <c r="J63" s="79"/>
      <c r="K63" s="80"/>
      <c r="L63" s="81"/>
      <c r="M63" s="19">
        <f>SUM(J63:K63)</f>
        <v>0</v>
      </c>
    </row>
    <row r="64" spans="1:13" ht="12.75">
      <c r="A64" s="3" t="s">
        <v>15</v>
      </c>
      <c r="B64" s="4" t="s">
        <v>70</v>
      </c>
      <c r="C64" s="5" t="s">
        <v>39</v>
      </c>
      <c r="D64" s="14" t="s">
        <v>110</v>
      </c>
      <c r="E64" s="75">
        <v>400</v>
      </c>
      <c r="F64" s="76">
        <v>13</v>
      </c>
      <c r="G64" s="77">
        <v>180</v>
      </c>
      <c r="H64" s="77">
        <v>1</v>
      </c>
      <c r="I64" s="78">
        <v>170</v>
      </c>
      <c r="J64" s="79">
        <v>972</v>
      </c>
      <c r="K64" s="80">
        <v>43</v>
      </c>
      <c r="L64" s="81">
        <v>794</v>
      </c>
      <c r="M64" s="19"/>
    </row>
    <row r="65" spans="1:13" ht="12.75">
      <c r="A65" s="6"/>
      <c r="B65" s="7"/>
      <c r="C65" s="5" t="s">
        <v>13</v>
      </c>
      <c r="D65" s="14" t="s">
        <v>111</v>
      </c>
      <c r="E65" s="75">
        <v>2303</v>
      </c>
      <c r="F65" s="76">
        <v>1</v>
      </c>
      <c r="G65" s="77">
        <v>47</v>
      </c>
      <c r="H65" s="77">
        <v>16</v>
      </c>
      <c r="I65" s="78">
        <v>984</v>
      </c>
      <c r="J65" s="79">
        <v>187</v>
      </c>
      <c r="K65" s="80">
        <v>9</v>
      </c>
      <c r="L65" s="81">
        <v>9768</v>
      </c>
      <c r="M65" s="19"/>
    </row>
    <row r="66" spans="1:13" ht="12.75">
      <c r="A66" s="6"/>
      <c r="B66" s="7"/>
      <c r="C66" s="5" t="s">
        <v>71</v>
      </c>
      <c r="D66" s="14" t="s">
        <v>112</v>
      </c>
      <c r="E66" s="75">
        <v>1389</v>
      </c>
      <c r="F66" s="76">
        <v>25</v>
      </c>
      <c r="G66" s="77">
        <v>952</v>
      </c>
      <c r="H66" s="77">
        <v>12</v>
      </c>
      <c r="I66" s="78">
        <v>2170</v>
      </c>
      <c r="J66" s="79">
        <v>2806</v>
      </c>
      <c r="K66" s="80">
        <v>99</v>
      </c>
      <c r="L66" s="81">
        <v>2218</v>
      </c>
      <c r="M66" s="19"/>
    </row>
    <row r="67" spans="1:13" ht="12" customHeight="1" thickBot="1">
      <c r="A67" s="6"/>
      <c r="B67" s="8" t="s">
        <v>72</v>
      </c>
      <c r="C67" s="8"/>
      <c r="D67" s="27" t="s">
        <v>113</v>
      </c>
      <c r="E67" s="61">
        <v>4092</v>
      </c>
      <c r="F67" s="99">
        <v>39</v>
      </c>
      <c r="G67" s="64">
        <v>1179</v>
      </c>
      <c r="H67" s="64">
        <v>29</v>
      </c>
      <c r="I67" s="64">
        <v>3324</v>
      </c>
      <c r="J67" s="100">
        <v>3965</v>
      </c>
      <c r="K67" s="64">
        <v>151</v>
      </c>
      <c r="L67" s="101">
        <v>12780</v>
      </c>
      <c r="M67" s="19">
        <f>SUM(J67:K67)</f>
        <v>4116</v>
      </c>
    </row>
    <row r="68" spans="1:13" ht="12.75" customHeight="1">
      <c r="A68" s="9"/>
      <c r="B68" s="10"/>
      <c r="C68" s="10"/>
      <c r="D68" s="15"/>
      <c r="E68" s="75"/>
      <c r="F68" s="76"/>
      <c r="G68" s="77"/>
      <c r="H68" s="77"/>
      <c r="I68" s="78"/>
      <c r="J68" s="79"/>
      <c r="K68" s="80"/>
      <c r="L68" s="81"/>
      <c r="M68" s="19">
        <f>SUM(J68:K68)</f>
        <v>0</v>
      </c>
    </row>
    <row r="69" spans="1:13" ht="12.75" customHeight="1" thickBot="1">
      <c r="A69" s="6"/>
      <c r="B69" s="8" t="s">
        <v>73</v>
      </c>
      <c r="C69" s="8"/>
      <c r="D69" s="27" t="s">
        <v>114</v>
      </c>
      <c r="E69" s="61">
        <v>135.78</v>
      </c>
      <c r="F69" s="62">
        <v>0</v>
      </c>
      <c r="G69" s="63">
        <v>716.48</v>
      </c>
      <c r="H69" s="63">
        <v>6</v>
      </c>
      <c r="I69" s="64">
        <v>80.84</v>
      </c>
      <c r="J69" s="65">
        <v>5906.61</v>
      </c>
      <c r="K69" s="66">
        <v>26</v>
      </c>
      <c r="L69" s="67">
        <v>579.96</v>
      </c>
      <c r="M69" s="19">
        <f>SUM(J69:K69)</f>
        <v>5932.61</v>
      </c>
    </row>
    <row r="70" spans="1:13" ht="12.75" customHeight="1">
      <c r="A70" s="9"/>
      <c r="B70" s="10"/>
      <c r="C70" s="10"/>
      <c r="D70" s="15"/>
      <c r="E70" s="75"/>
      <c r="F70" s="76"/>
      <c r="G70" s="77"/>
      <c r="H70" s="77"/>
      <c r="I70" s="78"/>
      <c r="J70" s="79"/>
      <c r="K70" s="80"/>
      <c r="L70" s="81"/>
      <c r="M70" s="19">
        <f>SUM(J70:K70)</f>
        <v>0</v>
      </c>
    </row>
    <row r="71" spans="1:13" ht="12.75">
      <c r="A71" s="3" t="s">
        <v>33</v>
      </c>
      <c r="B71" s="4" t="s">
        <v>74</v>
      </c>
      <c r="C71" s="5" t="s">
        <v>49</v>
      </c>
      <c r="D71" s="14" t="s">
        <v>115</v>
      </c>
      <c r="E71" s="75">
        <v>12193</v>
      </c>
      <c r="F71" s="76">
        <v>851</v>
      </c>
      <c r="G71" s="77">
        <v>388</v>
      </c>
      <c r="H71" s="77">
        <v>0</v>
      </c>
      <c r="I71" s="78">
        <v>22836</v>
      </c>
      <c r="J71" s="79">
        <v>2028</v>
      </c>
      <c r="K71" s="80">
        <v>0</v>
      </c>
      <c r="L71" s="81">
        <v>157958</v>
      </c>
      <c r="M71" s="19"/>
    </row>
    <row r="72" spans="1:13" ht="12.75">
      <c r="A72" s="6"/>
      <c r="B72" s="7"/>
      <c r="C72" s="5" t="s">
        <v>58</v>
      </c>
      <c r="D72" s="14" t="s">
        <v>116</v>
      </c>
      <c r="E72" s="75">
        <v>17584</v>
      </c>
      <c r="F72" s="76">
        <v>1119</v>
      </c>
      <c r="G72" s="77">
        <v>470</v>
      </c>
      <c r="H72" s="77">
        <v>0</v>
      </c>
      <c r="I72" s="78">
        <v>36708</v>
      </c>
      <c r="J72" s="79">
        <v>2180</v>
      </c>
      <c r="K72" s="80">
        <v>0</v>
      </c>
      <c r="L72" s="81">
        <v>259728</v>
      </c>
      <c r="M72" s="19"/>
    </row>
    <row r="73" spans="1:13" ht="12.75" customHeight="1" thickBot="1">
      <c r="A73" s="6"/>
      <c r="B73" s="8" t="s">
        <v>75</v>
      </c>
      <c r="C73" s="8"/>
      <c r="D73" s="27" t="s">
        <v>74</v>
      </c>
      <c r="E73" s="61">
        <v>29777</v>
      </c>
      <c r="F73" s="62">
        <v>1970</v>
      </c>
      <c r="G73" s="63">
        <v>858</v>
      </c>
      <c r="H73" s="63">
        <v>0</v>
      </c>
      <c r="I73" s="64">
        <v>59544</v>
      </c>
      <c r="J73" s="65">
        <v>4208</v>
      </c>
      <c r="K73" s="66">
        <v>0</v>
      </c>
      <c r="L73" s="67">
        <v>417686</v>
      </c>
      <c r="M73" s="19">
        <f>SUM(J73:K73)</f>
        <v>4208</v>
      </c>
    </row>
    <row r="74" spans="1:13" ht="12.75" customHeight="1">
      <c r="A74" s="9"/>
      <c r="B74" s="10"/>
      <c r="C74" s="10"/>
      <c r="D74" s="15"/>
      <c r="E74" s="75"/>
      <c r="F74" s="76"/>
      <c r="G74" s="77"/>
      <c r="H74" s="77"/>
      <c r="I74" s="78"/>
      <c r="J74" s="79"/>
      <c r="K74" s="80"/>
      <c r="L74" s="81"/>
      <c r="M74" s="19">
        <f>SUM(J74:K74)</f>
        <v>0</v>
      </c>
    </row>
    <row r="75" spans="1:13" ht="12.75">
      <c r="A75" s="3" t="s">
        <v>16</v>
      </c>
      <c r="B75" s="4" t="s">
        <v>2</v>
      </c>
      <c r="C75" s="5" t="s">
        <v>24</v>
      </c>
      <c r="D75" s="14" t="s">
        <v>117</v>
      </c>
      <c r="E75" s="75">
        <v>10</v>
      </c>
      <c r="F75" s="76">
        <v>0</v>
      </c>
      <c r="G75" s="77">
        <v>45.5</v>
      </c>
      <c r="H75" s="77">
        <v>0</v>
      </c>
      <c r="I75" s="78">
        <v>14</v>
      </c>
      <c r="J75" s="79">
        <v>423.22</v>
      </c>
      <c r="K75" s="80">
        <v>0</v>
      </c>
      <c r="L75" s="81">
        <v>133.36</v>
      </c>
      <c r="M75" s="19"/>
    </row>
    <row r="76" spans="1:13" ht="12.75">
      <c r="A76" s="6"/>
      <c r="B76" s="7"/>
      <c r="C76" s="5" t="s">
        <v>25</v>
      </c>
      <c r="D76" s="14" t="s">
        <v>118</v>
      </c>
      <c r="E76" s="75">
        <v>2964.49</v>
      </c>
      <c r="F76" s="76">
        <v>701.85</v>
      </c>
      <c r="G76" s="77">
        <v>148.97</v>
      </c>
      <c r="H76" s="77">
        <v>137.56</v>
      </c>
      <c r="I76" s="78">
        <v>4336.09</v>
      </c>
      <c r="J76" s="79">
        <v>3637.69</v>
      </c>
      <c r="K76" s="80">
        <v>0</v>
      </c>
      <c r="L76" s="81">
        <v>69656.04</v>
      </c>
      <c r="M76" s="19"/>
    </row>
    <row r="77" spans="1:13" ht="12.75">
      <c r="A77" s="6"/>
      <c r="B77" s="7"/>
      <c r="C77" s="5" t="s">
        <v>26</v>
      </c>
      <c r="D77" s="14" t="s">
        <v>119</v>
      </c>
      <c r="E77" s="75">
        <v>2045.15</v>
      </c>
      <c r="F77" s="76">
        <v>0</v>
      </c>
      <c r="G77" s="77">
        <v>1647.7</v>
      </c>
      <c r="H77" s="77">
        <v>0</v>
      </c>
      <c r="I77" s="78">
        <v>909.41</v>
      </c>
      <c r="J77" s="79">
        <v>22481.47</v>
      </c>
      <c r="K77" s="80">
        <v>0</v>
      </c>
      <c r="L77" s="81">
        <v>27024.41</v>
      </c>
      <c r="M77" s="19"/>
    </row>
    <row r="78" spans="1:13" ht="12.75">
      <c r="A78" s="6"/>
      <c r="B78" s="7"/>
      <c r="C78" s="5" t="s">
        <v>27</v>
      </c>
      <c r="D78" s="14" t="s">
        <v>120</v>
      </c>
      <c r="E78" s="75">
        <v>359.54</v>
      </c>
      <c r="F78" s="76">
        <v>7.95</v>
      </c>
      <c r="G78" s="77">
        <v>480.72</v>
      </c>
      <c r="H78" s="77">
        <v>0</v>
      </c>
      <c r="I78" s="78">
        <v>620.93</v>
      </c>
      <c r="J78" s="79">
        <v>4719.4</v>
      </c>
      <c r="K78" s="80">
        <v>0</v>
      </c>
      <c r="L78" s="81">
        <v>6130.48</v>
      </c>
      <c r="M78" s="19"/>
    </row>
    <row r="79" spans="1:13" ht="12.75">
      <c r="A79" s="6"/>
      <c r="B79" s="7"/>
      <c r="C79" s="5" t="s">
        <v>28</v>
      </c>
      <c r="D79" s="14" t="s">
        <v>121</v>
      </c>
      <c r="E79" s="75">
        <v>2191.36</v>
      </c>
      <c r="F79" s="76">
        <v>6</v>
      </c>
      <c r="G79" s="77">
        <v>0</v>
      </c>
      <c r="H79" s="77">
        <v>0</v>
      </c>
      <c r="I79" s="78">
        <v>342.3</v>
      </c>
      <c r="J79" s="79">
        <v>0</v>
      </c>
      <c r="K79" s="80">
        <v>0</v>
      </c>
      <c r="L79" s="81">
        <v>41340.3</v>
      </c>
      <c r="M79" s="19"/>
    </row>
    <row r="80" spans="1:13" ht="12.75">
      <c r="A80" s="6"/>
      <c r="B80" s="7"/>
      <c r="C80" s="5" t="s">
        <v>29</v>
      </c>
      <c r="D80" s="14" t="s">
        <v>122</v>
      </c>
      <c r="E80" s="75">
        <v>2198.15</v>
      </c>
      <c r="F80" s="76">
        <v>0</v>
      </c>
      <c r="G80" s="77">
        <v>209.08</v>
      </c>
      <c r="H80" s="77">
        <v>0</v>
      </c>
      <c r="I80" s="78">
        <v>417.07</v>
      </c>
      <c r="J80" s="79">
        <v>3733.94</v>
      </c>
      <c r="K80" s="80">
        <v>0</v>
      </c>
      <c r="L80" s="81">
        <v>6366.97</v>
      </c>
      <c r="M80" s="19"/>
    </row>
    <row r="81" spans="1:13" ht="12.75">
      <c r="A81" s="6"/>
      <c r="B81" s="7"/>
      <c r="C81" s="5" t="s">
        <v>18</v>
      </c>
      <c r="D81" s="14" t="s">
        <v>123</v>
      </c>
      <c r="E81" s="75">
        <v>377.77</v>
      </c>
      <c r="F81" s="76">
        <v>13.84</v>
      </c>
      <c r="G81" s="77">
        <v>0</v>
      </c>
      <c r="H81" s="77">
        <v>0</v>
      </c>
      <c r="I81" s="78">
        <v>1409.52</v>
      </c>
      <c r="J81" s="79">
        <v>2479</v>
      </c>
      <c r="K81" s="80">
        <v>0</v>
      </c>
      <c r="L81" s="81">
        <v>3967.12</v>
      </c>
      <c r="M81" s="19"/>
    </row>
    <row r="82" spans="1:13" ht="12.75">
      <c r="A82" s="6"/>
      <c r="B82" s="7"/>
      <c r="C82" s="5" t="s">
        <v>30</v>
      </c>
      <c r="D82" s="14" t="s">
        <v>124</v>
      </c>
      <c r="E82" s="75">
        <v>9158.84</v>
      </c>
      <c r="F82" s="76">
        <v>0</v>
      </c>
      <c r="G82" s="77">
        <v>593.92</v>
      </c>
      <c r="H82" s="77">
        <v>0</v>
      </c>
      <c r="I82" s="78">
        <v>3502.51</v>
      </c>
      <c r="J82" s="79">
        <v>7848.66</v>
      </c>
      <c r="K82" s="80">
        <v>0</v>
      </c>
      <c r="L82" s="81">
        <v>62383.89</v>
      </c>
      <c r="M82" s="19"/>
    </row>
    <row r="83" spans="1:13" ht="13.5" thickBot="1">
      <c r="A83" s="6"/>
      <c r="B83" s="8" t="s">
        <v>19</v>
      </c>
      <c r="C83" s="8"/>
      <c r="D83" s="27" t="s">
        <v>2</v>
      </c>
      <c r="E83" s="61">
        <v>19305.3</v>
      </c>
      <c r="F83" s="99">
        <v>729.64</v>
      </c>
      <c r="G83" s="64">
        <v>3125.89</v>
      </c>
      <c r="H83" s="64">
        <v>137.56</v>
      </c>
      <c r="I83" s="64">
        <v>11551.83</v>
      </c>
      <c r="J83" s="100">
        <v>45323.38</v>
      </c>
      <c r="K83" s="64">
        <v>0</v>
      </c>
      <c r="L83" s="101">
        <v>217002.57</v>
      </c>
      <c r="M83" s="19">
        <f aca="true" t="shared" si="0" ref="M81:M89">SUM(J83:K83)</f>
        <v>45323.38</v>
      </c>
    </row>
    <row r="84" spans="1:13" ht="12.75" customHeight="1">
      <c r="A84" s="9"/>
      <c r="B84" s="10"/>
      <c r="C84" s="10"/>
      <c r="D84" s="15"/>
      <c r="E84" s="75"/>
      <c r="F84" s="76"/>
      <c r="G84" s="77"/>
      <c r="H84" s="77"/>
      <c r="I84" s="78"/>
      <c r="J84" s="79"/>
      <c r="K84" s="80"/>
      <c r="L84" s="81"/>
      <c r="M84" s="19">
        <f t="shared" si="0"/>
        <v>0</v>
      </c>
    </row>
    <row r="85" spans="1:13" ht="12.75">
      <c r="A85" s="3" t="s">
        <v>54</v>
      </c>
      <c r="B85" s="4" t="s">
        <v>76</v>
      </c>
      <c r="C85" s="5" t="s">
        <v>77</v>
      </c>
      <c r="D85" s="14" t="s">
        <v>125</v>
      </c>
      <c r="E85" s="75">
        <v>733.4</v>
      </c>
      <c r="F85" s="76">
        <v>15.25</v>
      </c>
      <c r="G85" s="77">
        <v>44.98</v>
      </c>
      <c r="H85" s="77">
        <v>3.01</v>
      </c>
      <c r="I85" s="78">
        <v>20.39</v>
      </c>
      <c r="J85" s="79">
        <v>3315.84</v>
      </c>
      <c r="K85" s="80">
        <v>763.53</v>
      </c>
      <c r="L85" s="81">
        <v>268.2</v>
      </c>
      <c r="M85" s="19"/>
    </row>
    <row r="86" spans="1:13" ht="12.75">
      <c r="A86" s="6"/>
      <c r="B86" s="7"/>
      <c r="C86" s="5" t="s">
        <v>78</v>
      </c>
      <c r="D86" s="14" t="s">
        <v>126</v>
      </c>
      <c r="E86" s="75">
        <v>198.05</v>
      </c>
      <c r="F86" s="76">
        <v>3.35</v>
      </c>
      <c r="G86" s="77">
        <v>207.96</v>
      </c>
      <c r="H86" s="77">
        <v>39.02</v>
      </c>
      <c r="I86" s="78">
        <v>158.56</v>
      </c>
      <c r="J86" s="79">
        <v>1162.47</v>
      </c>
      <c r="K86" s="80">
        <v>284.9</v>
      </c>
      <c r="L86" s="81">
        <v>1078.45</v>
      </c>
      <c r="M86" s="19"/>
    </row>
    <row r="87" spans="1:13" ht="13.5" thickBot="1">
      <c r="A87" s="6"/>
      <c r="B87" s="8" t="s">
        <v>79</v>
      </c>
      <c r="C87" s="8"/>
      <c r="D87" s="27" t="s">
        <v>76</v>
      </c>
      <c r="E87" s="61">
        <v>931.45</v>
      </c>
      <c r="F87" s="99">
        <v>18.6</v>
      </c>
      <c r="G87" s="64">
        <v>252.94</v>
      </c>
      <c r="H87" s="64">
        <v>42.03</v>
      </c>
      <c r="I87" s="64">
        <v>178.95</v>
      </c>
      <c r="J87" s="100">
        <v>4478.31</v>
      </c>
      <c r="K87" s="64">
        <v>1048.43</v>
      </c>
      <c r="L87" s="101">
        <v>1346.65</v>
      </c>
      <c r="M87" s="19">
        <f t="shared" si="0"/>
        <v>5526.740000000001</v>
      </c>
    </row>
    <row r="88" spans="1:13" ht="12.75" customHeight="1" thickBot="1">
      <c r="A88" s="9"/>
      <c r="B88" s="10"/>
      <c r="C88" s="10"/>
      <c r="D88" s="15"/>
      <c r="E88" s="75"/>
      <c r="F88" s="76"/>
      <c r="G88" s="77"/>
      <c r="H88" s="77"/>
      <c r="I88" s="78"/>
      <c r="J88" s="79"/>
      <c r="K88" s="80"/>
      <c r="L88" s="81"/>
      <c r="M88" s="19">
        <f t="shared" si="0"/>
        <v>0</v>
      </c>
    </row>
    <row r="89" spans="1:13" ht="14.25" thickBot="1" thickTop="1">
      <c r="A89" s="11" t="s">
        <v>0</v>
      </c>
      <c r="B89" s="12"/>
      <c r="C89" s="12"/>
      <c r="D89" s="20" t="s">
        <v>127</v>
      </c>
      <c r="E89" s="21">
        <f>+E87+E83+E73+E69+E67+E62+E55+E53+E42+E40+E34+E29+E27+E25+E20+E18+E16</f>
        <v>123779.03948211725</v>
      </c>
      <c r="F89" s="22">
        <f>+F87+F83+F73+F69+F67+F62+F55+F53+F42+F40+F34+F29+F27+F25+F20+F18+F16</f>
        <v>8637.53448715754</v>
      </c>
      <c r="G89" s="23">
        <f aca="true" t="shared" si="1" ref="G89:L89">+G87+G83+G73+G69+G67+G62+G55+G53+G42+G40+G34+G29+G27+G25+G20+G18+G16</f>
        <v>62920.31257979064</v>
      </c>
      <c r="H89" s="23">
        <f t="shared" si="1"/>
        <v>4624.9800000000005</v>
      </c>
      <c r="I89" s="23">
        <f t="shared" si="1"/>
        <v>185485.479697905</v>
      </c>
      <c r="J89" s="24">
        <f t="shared" si="1"/>
        <v>826638.9729285606</v>
      </c>
      <c r="K89" s="23">
        <f t="shared" si="1"/>
        <v>10876.144491648793</v>
      </c>
      <c r="L89" s="25">
        <f t="shared" si="1"/>
        <v>1944677.5558149377</v>
      </c>
      <c r="M89" s="19">
        <f t="shared" si="0"/>
        <v>837515.1174202093</v>
      </c>
    </row>
    <row r="90" spans="5:12" ht="13.5" thickTop="1">
      <c r="E90" s="19"/>
      <c r="F90" s="19"/>
      <c r="G90" s="19"/>
      <c r="H90" s="19"/>
      <c r="I90" s="19"/>
      <c r="J90" s="19"/>
      <c r="K90" s="19"/>
      <c r="L90" s="19"/>
    </row>
    <row r="91" spans="4:10" ht="13.5">
      <c r="D91" s="82"/>
      <c r="E91" s="83"/>
      <c r="F91" s="19"/>
      <c r="G91" s="19"/>
      <c r="J91" s="19">
        <f>SUM(J89:K89)</f>
        <v>837515.1174202093</v>
      </c>
    </row>
  </sheetData>
  <sheetProtection/>
  <mergeCells count="14">
    <mergeCell ref="D4:L4"/>
    <mergeCell ref="E8:E11"/>
    <mergeCell ref="F8:L8"/>
    <mergeCell ref="F9:I9"/>
    <mergeCell ref="J9:L9"/>
    <mergeCell ref="F10:F11"/>
    <mergeCell ref="G10:H10"/>
    <mergeCell ref="I10:I11"/>
    <mergeCell ref="J10:K10"/>
    <mergeCell ref="L10:L11"/>
    <mergeCell ref="D7:D11"/>
    <mergeCell ref="D5:L5"/>
    <mergeCell ref="D6:L6"/>
    <mergeCell ref="E7:L7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cdenicola</cp:lastModifiedBy>
  <cp:lastPrinted>2009-10-13T11:57:31Z</cp:lastPrinted>
  <dcterms:created xsi:type="dcterms:W3CDTF">2007-05-16T09:26:09Z</dcterms:created>
  <dcterms:modified xsi:type="dcterms:W3CDTF">2009-10-14T12:31:45Z</dcterms:modified>
  <cp:category/>
  <cp:version/>
  <cp:contentType/>
  <cp:contentStatus/>
</cp:coreProperties>
</file>