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43" activeTab="0"/>
  </bookViews>
  <sheets>
    <sheet name="Bovino1" sheetId="1" r:id="rId1"/>
    <sheet name="Bovino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'Bovino1'!$D$1:$K$87</definedName>
    <definedName name="_xlnm.Print_Area" localSheetId="1">'Bovino2'!$D$1:$L$89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<sst xmlns="http://schemas.openxmlformats.org/spreadsheetml/2006/main" count="327" uniqueCount="155">
  <si>
    <t>Total general</t>
  </si>
  <si>
    <t>comuni</t>
  </si>
  <si>
    <t>ANDALUCIA</t>
  </si>
  <si>
    <t>ARAGON</t>
  </si>
  <si>
    <t>BALEARES</t>
  </si>
  <si>
    <t>CASTILLA LA MANCHA</t>
  </si>
  <si>
    <t>ca</t>
  </si>
  <si>
    <t>pr</t>
  </si>
  <si>
    <t>07</t>
  </si>
  <si>
    <t>22</t>
  </si>
  <si>
    <t>44</t>
  </si>
  <si>
    <t>50</t>
  </si>
  <si>
    <t>09</t>
  </si>
  <si>
    <t>12</t>
  </si>
  <si>
    <t>02</t>
  </si>
  <si>
    <t>13</t>
  </si>
  <si>
    <t>16</t>
  </si>
  <si>
    <t>45</t>
  </si>
  <si>
    <t>29</t>
  </si>
  <si>
    <t>Total ANDALUCIA</t>
  </si>
  <si>
    <t>Total ARAGON</t>
  </si>
  <si>
    <t>Total BALEARES</t>
  </si>
  <si>
    <t>Total CASTILLA LA MANCHA</t>
  </si>
  <si>
    <t>19</t>
  </si>
  <si>
    <t>04</t>
  </si>
  <si>
    <t>11</t>
  </si>
  <si>
    <t>14</t>
  </si>
  <si>
    <t>18</t>
  </si>
  <si>
    <t>21</t>
  </si>
  <si>
    <t>23</t>
  </si>
  <si>
    <t>41</t>
  </si>
  <si>
    <t>01</t>
  </si>
  <si>
    <t>GALICIA</t>
  </si>
  <si>
    <t>15</t>
  </si>
  <si>
    <t>27</t>
  </si>
  <si>
    <t>32</t>
  </si>
  <si>
    <t>36</t>
  </si>
  <si>
    <t>Total GALICIA</t>
  </si>
  <si>
    <t>Total P.DE ASTURIAS</t>
  </si>
  <si>
    <t>03</t>
  </si>
  <si>
    <t>CANTABRIA</t>
  </si>
  <si>
    <t>Total CANTABRIA</t>
  </si>
  <si>
    <t>PAIS VASCO</t>
  </si>
  <si>
    <t>20</t>
  </si>
  <si>
    <t>48</t>
  </si>
  <si>
    <t>Total PAIS VASCO</t>
  </si>
  <si>
    <t>05</t>
  </si>
  <si>
    <t>NAVARRA</t>
  </si>
  <si>
    <t>Total NAVARRA</t>
  </si>
  <si>
    <t>06</t>
  </si>
  <si>
    <t>LA RIOJA</t>
  </si>
  <si>
    <t>Total LA RIOJA</t>
  </si>
  <si>
    <t>08</t>
  </si>
  <si>
    <t>CATALUÑA</t>
  </si>
  <si>
    <t>17</t>
  </si>
  <si>
    <t>25</t>
  </si>
  <si>
    <t>43</t>
  </si>
  <si>
    <t>Total CATALUÑA</t>
  </si>
  <si>
    <t>10</t>
  </si>
  <si>
    <t>CASTILLA-LEON</t>
  </si>
  <si>
    <t>24</t>
  </si>
  <si>
    <t>34</t>
  </si>
  <si>
    <t>37</t>
  </si>
  <si>
    <t>40</t>
  </si>
  <si>
    <t>42</t>
  </si>
  <si>
    <t>47</t>
  </si>
  <si>
    <t>49</t>
  </si>
  <si>
    <t>Total CASTILLA-LEON</t>
  </si>
  <si>
    <t>MADRID</t>
  </si>
  <si>
    <t>Total MADRID</t>
  </si>
  <si>
    <t>C.VALENCIANA</t>
  </si>
  <si>
    <t>46</t>
  </si>
  <si>
    <t>Total C.VALENCIANA</t>
  </si>
  <si>
    <t>Total R.DE MURCIA</t>
  </si>
  <si>
    <t>EXTREMADURA</t>
  </si>
  <si>
    <t>Total EXTREMADURA</t>
  </si>
  <si>
    <t>CANARIAS</t>
  </si>
  <si>
    <t>35</t>
  </si>
  <si>
    <t>38</t>
  </si>
  <si>
    <t>Total CANARIAS</t>
  </si>
  <si>
    <t>Coruña (La)</t>
  </si>
  <si>
    <t>Lugo</t>
  </si>
  <si>
    <t>Ourense</t>
  </si>
  <si>
    <t>Pontevedra</t>
  </si>
  <si>
    <t>P. DE ASTURIAS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</si>
  <si>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</si>
  <si>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</si>
  <si>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</si>
  <si>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</si>
  <si>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</si>
  <si>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</si>
  <si>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</si>
  <si>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</si>
  <si>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</si>
  <si>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</si>
  <si>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</si>
  <si>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</si>
  <si>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</si>
  <si>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</si>
  <si>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</si>
  <si>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</si>
  <si>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</si>
  <si>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</si>
  <si>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</si>
  <si>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</si>
  <si>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</si>
  <si>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</si>
  <si>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</si>
  <si>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</si>
  <si>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</si>
  <si>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</si>
  <si>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</si>
  <si>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</si>
  <si>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</si>
  <si>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</si>
  <si>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</si>
  <si>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</si>
  <si>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Almería</t>
  </si>
  <si>
    <t>Cádiz</t>
  </si>
  <si>
    <t>Córdoba</t>
  </si>
  <si>
    <t>Granada</t>
  </si>
  <si>
    <t>Huelva</t>
  </si>
  <si>
    <t>Jaen</t>
  </si>
  <si>
    <t>Málaga</t>
  </si>
  <si>
    <t>Sevilla</t>
  </si>
  <si>
    <t>Palmas (Las)</t>
  </si>
  <si>
    <t>Sta. Cruz de Tenerife</t>
  </si>
  <si>
    <t>ESPAÑA</t>
  </si>
  <si>
    <t>Provincias y Comunidades Autónomas</t>
  </si>
  <si>
    <t>GANADO BOVINO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</si>
  <si>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</si>
  <si>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</si>
  <si>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</si>
  <si>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</si>
  <si>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</si>
  <si>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</si>
  <si>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</si>
  <si>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Hembras</t>
  </si>
  <si>
    <t>Sacrificio</t>
  </si>
  <si>
    <t>Reposición</t>
  </si>
  <si>
    <t>Animales de dos o más años</t>
  </si>
  <si>
    <t xml:space="preserve">Novillas </t>
  </si>
  <si>
    <t>Vacas</t>
  </si>
  <si>
    <t xml:space="preserve"> Para       Sacrificio</t>
  </si>
  <si>
    <t>Para ordeño</t>
  </si>
  <si>
    <t>Para                no ordeño</t>
  </si>
  <si>
    <t>De ordeño</t>
  </si>
  <si>
    <t>De                       no ordeño</t>
  </si>
  <si>
    <t>Frisonas</t>
  </si>
  <si>
    <t>Otras razas</t>
  </si>
  <si>
    <t>Otras</t>
  </si>
  <si>
    <t>ENCUESTAS GANADERAS, 2008</t>
  </si>
  <si>
    <t>Análisis provincial del censo de animales por tipos, Diciembre de 2008 (número de animales)</t>
  </si>
  <si>
    <t>Subidrección General de Estadística</t>
  </si>
  <si>
    <t>Secretaría General Técnica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</si>
</sst>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#,##0.0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\ \ \ \ \ @"/>
    <numFmt numFmtId="207" formatCode="\ \ \ \ \ \ \ \ \ \ \ \ \ \ @"/>
    <numFmt numFmtId="208" formatCode="\ \ \ \ \ \ \ \ \ \ \ \ \ \ \ \ \ \ \ \ @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&quot;€&quot;* #,##0.00_-;\-&quot;€&quot;* #,##0.00_-;_-&quot;€&quot;* &quot;-&quot;??_-;_-@_-"/>
    <numFmt numFmtId="215" formatCode="General_)"/>
    <numFmt numFmtId="216" formatCode="_-* #,##0\ _€_-;\-* #,##0\ _€_-;_-* &quot;-&quot;??\ _€_-;_-@_-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#,##0__;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Helv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9"/>
      <name val="Georgia"/>
      <family val="1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2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2" fillId="2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24" borderId="2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24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3" fontId="7" fillId="0" borderId="34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9" fillId="0" borderId="37" xfId="0" applyFont="1" applyFill="1" applyBorder="1" applyAlignment="1" quotePrefix="1">
      <alignment horizontal="left"/>
    </xf>
    <xf numFmtId="3" fontId="9" fillId="0" borderId="3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left"/>
    </xf>
    <xf numFmtId="0" fontId="7" fillId="0" borderId="37" xfId="0" applyFont="1" applyFill="1" applyBorder="1" applyAlignment="1" quotePrefix="1">
      <alignment horizontal="left"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3" fontId="32" fillId="0" borderId="40" xfId="0" applyNumberFormat="1" applyFont="1" applyFill="1" applyBorder="1" applyAlignment="1">
      <alignment/>
    </xf>
    <xf numFmtId="3" fontId="32" fillId="0" borderId="41" xfId="0" applyNumberFormat="1" applyFont="1" applyFill="1" applyBorder="1" applyAlignment="1">
      <alignment/>
    </xf>
    <xf numFmtId="3" fontId="32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3" fontId="9" fillId="0" borderId="44" xfId="0" applyNumberFormat="1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3" fontId="7" fillId="0" borderId="45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0" fontId="7" fillId="0" borderId="33" xfId="0" applyFont="1" applyFill="1" applyBorder="1" applyAlignment="1" quotePrefix="1">
      <alignment horizontal="left"/>
    </xf>
    <xf numFmtId="216" fontId="6" fillId="0" borderId="48" xfId="48" applyNumberFormat="1" applyFont="1" applyFill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3" fontId="6" fillId="0" borderId="45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 horizontal="right"/>
    </xf>
    <xf numFmtId="3" fontId="31" fillId="0" borderId="56" xfId="0" applyNumberFormat="1" applyFont="1" applyFill="1" applyBorder="1" applyAlignment="1">
      <alignment horizontal="right"/>
    </xf>
    <xf numFmtId="3" fontId="31" fillId="0" borderId="57" xfId="0" applyNumberFormat="1" applyFont="1" applyFill="1" applyBorder="1" applyAlignment="1">
      <alignment horizontal="right"/>
    </xf>
    <xf numFmtId="3" fontId="31" fillId="0" borderId="58" xfId="0" applyNumberFormat="1" applyFont="1" applyFill="1" applyBorder="1" applyAlignment="1">
      <alignment horizontal="right"/>
    </xf>
    <xf numFmtId="3" fontId="31" fillId="0" borderId="59" xfId="0" applyNumberFormat="1" applyFont="1" applyFill="1" applyBorder="1" applyAlignment="1">
      <alignment horizontal="right"/>
    </xf>
    <xf numFmtId="3" fontId="31" fillId="0" borderId="31" xfId="0" applyNumberFormat="1" applyFont="1" applyFill="1" applyBorder="1" applyAlignment="1">
      <alignment horizontal="right"/>
    </xf>
    <xf numFmtId="3" fontId="31" fillId="0" borderId="6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0" fontId="13" fillId="0" borderId="38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3" fontId="3" fillId="0" borderId="64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3" fontId="3" fillId="0" borderId="66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67" xfId="0" applyNumberFormat="1" applyFont="1" applyFill="1" applyBorder="1" applyAlignment="1">
      <alignment horizontal="right"/>
    </xf>
    <xf numFmtId="3" fontId="2" fillId="0" borderId="68" xfId="0" applyNumberFormat="1" applyFont="1" applyFill="1" applyBorder="1" applyAlignment="1">
      <alignment horizontal="right"/>
    </xf>
    <xf numFmtId="3" fontId="2" fillId="0" borderId="69" xfId="0" applyNumberFormat="1" applyFont="1" applyFill="1" applyBorder="1" applyAlignment="1">
      <alignment horizontal="right"/>
    </xf>
    <xf numFmtId="3" fontId="2" fillId="0" borderId="70" xfId="0" applyNumberFormat="1" applyFont="1" applyFill="1" applyBorder="1" applyAlignment="1">
      <alignment horizontal="right"/>
    </xf>
    <xf numFmtId="3" fontId="2" fillId="0" borderId="71" xfId="0" applyNumberFormat="1" applyFont="1" applyFill="1" applyBorder="1" applyAlignment="1">
      <alignment horizontal="right"/>
    </xf>
    <xf numFmtId="3" fontId="2" fillId="0" borderId="72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73" xfId="0" applyNumberFormat="1" applyFont="1" applyFill="1" applyBorder="1" applyAlignment="1">
      <alignment horizontal="right"/>
    </xf>
    <xf numFmtId="3" fontId="2" fillId="0" borderId="7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17" fontId="4" fillId="0" borderId="75" xfId="0" applyNumberFormat="1" applyFont="1" applyBorder="1" applyAlignment="1" quotePrefix="1">
      <alignment horizontal="center" wrapText="1"/>
    </xf>
    <xf numFmtId="0" fontId="5" fillId="0" borderId="76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0" borderId="78" xfId="0" applyFont="1" applyBorder="1" applyAlignment="1" quotePrefix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7" fillId="0" borderId="81" xfId="0" applyFont="1" applyBorder="1" applyAlignment="1" quotePrefix="1">
      <alignment horizontal="center" vertical="center" wrapText="1"/>
    </xf>
    <xf numFmtId="0" fontId="0" fillId="0" borderId="59" xfId="0" applyBorder="1" applyAlignment="1">
      <alignment/>
    </xf>
    <xf numFmtId="0" fontId="6" fillId="0" borderId="8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/>
    </xf>
    <xf numFmtId="17" fontId="4" fillId="0" borderId="75" xfId="0" applyNumberFormat="1" applyFont="1" applyBorder="1" applyAlignment="1" quotePrefix="1">
      <alignment horizontal="center"/>
    </xf>
    <xf numFmtId="17" fontId="4" fillId="0" borderId="76" xfId="0" applyNumberFormat="1" applyFont="1" applyBorder="1" applyAlignment="1" quotePrefix="1">
      <alignment horizontal="center"/>
    </xf>
    <xf numFmtId="17" fontId="4" fillId="0" borderId="77" xfId="0" applyNumberFormat="1" applyFont="1" applyBorder="1" applyAlignment="1" quotePrefix="1">
      <alignment horizontal="center"/>
    </xf>
    <xf numFmtId="0" fontId="7" fillId="0" borderId="8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92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93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0" fillId="0" borderId="5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3" xfId="0" applyBorder="1" applyAlignment="1">
      <alignment horizontal="center"/>
    </xf>
    <xf numFmtId="0" fontId="35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1133475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0</xdr:rowOff>
    </xdr:from>
    <xdr:to>
      <xdr:col>5</xdr:col>
      <xdr:colOff>590550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1133475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0</xdr:rowOff>
    </xdr:from>
    <xdr:to>
      <xdr:col>6</xdr:col>
      <xdr:colOff>9525</xdr:colOff>
      <xdr:row>2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88"/>
  <sheetViews>
    <sheetView showZeros="0" tabSelected="1" workbookViewId="0" topLeftCell="D1">
      <pane xSplit="2" ySplit="9" topLeftCell="F10" activePane="bottomRight" state="frozen"/>
      <selection pane="topLeft" activeCell="D1" sqref="D1"/>
      <selection pane="topRight" activeCell="F1" sqref="F1"/>
      <selection pane="bottomLeft" activeCell="D7" sqref="D7"/>
      <selection pane="bottomRight" activeCell="F8" sqref="F8:F9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2.8515625" style="2" customWidth="1"/>
    <col min="6" max="6" width="11.140625" style="2" customWidth="1"/>
    <col min="7" max="7" width="10.8515625" style="2" customWidth="1"/>
    <col min="8" max="8" width="13.140625" style="2" customWidth="1"/>
    <col min="9" max="9" width="11.57421875" style="2" customWidth="1"/>
    <col min="10" max="10" width="11.28125" style="2" customWidth="1"/>
    <col min="11" max="11" width="9.7109375" style="2" customWidth="1"/>
    <col min="12" max="28" width="11.57421875" style="2" bestFit="1" customWidth="1"/>
    <col min="29" max="30" width="20.140625" style="2" bestFit="1" customWidth="1"/>
    <col min="31" max="34" width="21.28125" style="2" bestFit="1" customWidth="1"/>
    <col min="35" max="16384" width="11.421875" style="2" customWidth="1"/>
  </cols>
  <sheetData>
    <row r="1" ht="15">
      <c r="G1" s="104" t="s">
        <v>154</v>
      </c>
    </row>
    <row r="2" ht="12.75">
      <c r="G2" s="149" t="s">
        <v>153</v>
      </c>
    </row>
    <row r="3" ht="15" customHeight="1" thickBot="1"/>
    <row r="4" spans="4:11" ht="15.75">
      <c r="D4" s="105" t="s">
        <v>151</v>
      </c>
      <c r="E4" s="106"/>
      <c r="F4" s="106"/>
      <c r="G4" s="107"/>
      <c r="H4" s="107"/>
      <c r="I4" s="107"/>
      <c r="J4" s="107"/>
      <c r="K4" s="108"/>
    </row>
    <row r="5" spans="4:11" ht="12.75">
      <c r="D5" s="114" t="s">
        <v>129</v>
      </c>
      <c r="E5" s="115"/>
      <c r="F5" s="115"/>
      <c r="G5" s="115"/>
      <c r="H5" s="115"/>
      <c r="I5" s="115"/>
      <c r="J5" s="115"/>
      <c r="K5" s="116"/>
    </row>
    <row r="6" spans="4:11" ht="12.75" customHeight="1">
      <c r="D6" s="109" t="s">
        <v>152</v>
      </c>
      <c r="E6" s="110"/>
      <c r="F6" s="110"/>
      <c r="G6" s="110"/>
      <c r="H6" s="110"/>
      <c r="I6" s="110"/>
      <c r="J6" s="110"/>
      <c r="K6" s="111"/>
    </row>
    <row r="7" spans="4:11" ht="12.75" customHeight="1">
      <c r="D7" s="112" t="s">
        <v>128</v>
      </c>
      <c r="E7" s="117" t="s">
        <v>130</v>
      </c>
      <c r="F7" s="120" t="s">
        <v>131</v>
      </c>
      <c r="G7" s="121"/>
      <c r="H7" s="121"/>
      <c r="I7" s="122" t="s">
        <v>132</v>
      </c>
      <c r="J7" s="122"/>
      <c r="K7" s="123"/>
    </row>
    <row r="8" spans="4:11" ht="12.75" customHeight="1">
      <c r="D8" s="113"/>
      <c r="E8" s="118"/>
      <c r="F8" s="124" t="s">
        <v>133</v>
      </c>
      <c r="G8" s="120" t="s">
        <v>134</v>
      </c>
      <c r="H8" s="120"/>
      <c r="I8" s="126" t="s">
        <v>135</v>
      </c>
      <c r="J8" s="120" t="s">
        <v>136</v>
      </c>
      <c r="K8" s="128"/>
    </row>
    <row r="9" spans="1:11" ht="13.5" thickBot="1">
      <c r="A9" s="1" t="s">
        <v>6</v>
      </c>
      <c r="B9" s="1" t="s">
        <v>1</v>
      </c>
      <c r="C9" s="1" t="s">
        <v>7</v>
      </c>
      <c r="D9" s="113"/>
      <c r="E9" s="119"/>
      <c r="F9" s="125"/>
      <c r="G9" s="57" t="s">
        <v>135</v>
      </c>
      <c r="H9" s="58" t="s">
        <v>137</v>
      </c>
      <c r="I9" s="127"/>
      <c r="J9" s="57" t="s">
        <v>138</v>
      </c>
      <c r="K9" s="59" t="s">
        <v>139</v>
      </c>
    </row>
    <row r="10" spans="1:12" ht="12.75">
      <c r="A10" s="3" t="s">
        <v>31</v>
      </c>
      <c r="B10" s="4" t="s">
        <v>32</v>
      </c>
      <c r="C10" s="5" t="s">
        <v>33</v>
      </c>
      <c r="D10" s="46" t="s">
        <v>80</v>
      </c>
      <c r="E10" s="84">
        <f>SUM(F10:K10)+SUM(Bovino2!E12:L12)</f>
        <v>355329</v>
      </c>
      <c r="F10" s="84">
        <v>32469.71</v>
      </c>
      <c r="G10" s="28">
        <v>9416.56</v>
      </c>
      <c r="H10" s="28">
        <v>38852.25</v>
      </c>
      <c r="I10" s="28">
        <v>201</v>
      </c>
      <c r="J10" s="36">
        <v>485</v>
      </c>
      <c r="K10" s="37">
        <v>43056.04</v>
      </c>
      <c r="L10" s="19"/>
    </row>
    <row r="11" spans="1:12" ht="12.75">
      <c r="A11" s="6"/>
      <c r="B11" s="7"/>
      <c r="C11" s="5" t="s">
        <v>34</v>
      </c>
      <c r="D11" s="38" t="s">
        <v>81</v>
      </c>
      <c r="E11" s="28">
        <f>SUM(F11:K11)+SUM(Bovino2!E13:L13)</f>
        <v>467624.45999999996</v>
      </c>
      <c r="F11" s="28">
        <v>72236.88</v>
      </c>
      <c r="G11" s="28">
        <v>2693.12</v>
      </c>
      <c r="H11" s="28">
        <v>43164.35</v>
      </c>
      <c r="I11" s="28">
        <v>622.05</v>
      </c>
      <c r="J11" s="36">
        <v>578.79</v>
      </c>
      <c r="K11" s="37">
        <v>50361.79</v>
      </c>
      <c r="L11" s="19"/>
    </row>
    <row r="12" spans="1:12" ht="12.75">
      <c r="A12" s="6"/>
      <c r="B12" s="7"/>
      <c r="C12" s="5" t="s">
        <v>35</v>
      </c>
      <c r="D12" s="38" t="s">
        <v>82</v>
      </c>
      <c r="E12" s="28">
        <f>SUM(F12:K12)+SUM(Bovino2!E14:L14)</f>
        <v>56506.049999999996</v>
      </c>
      <c r="F12" s="28">
        <v>24566.42</v>
      </c>
      <c r="G12" s="28">
        <v>506.91</v>
      </c>
      <c r="H12" s="28">
        <v>3426.27</v>
      </c>
      <c r="I12" s="28">
        <v>93.74</v>
      </c>
      <c r="J12" s="36">
        <v>24.44</v>
      </c>
      <c r="K12" s="37">
        <v>2621.78</v>
      </c>
      <c r="L12" s="19"/>
    </row>
    <row r="13" spans="1:12" ht="12.75">
      <c r="A13" s="6"/>
      <c r="B13" s="7"/>
      <c r="C13" s="5" t="s">
        <v>36</v>
      </c>
      <c r="D13" s="38" t="s">
        <v>83</v>
      </c>
      <c r="E13" s="28">
        <f>SUM(F13:K13)+SUM(Bovino2!E15:L15)</f>
        <v>105767.68999999999</v>
      </c>
      <c r="F13" s="28">
        <v>17701.07</v>
      </c>
      <c r="G13" s="28">
        <v>1418.63</v>
      </c>
      <c r="H13" s="28">
        <v>5853.3</v>
      </c>
      <c r="I13" s="28">
        <v>9.66</v>
      </c>
      <c r="J13" s="36">
        <v>195.8</v>
      </c>
      <c r="K13" s="37">
        <v>11562.74</v>
      </c>
      <c r="L13" s="19"/>
    </row>
    <row r="14" spans="1:12" ht="12.75">
      <c r="A14" s="6"/>
      <c r="B14" s="8" t="s">
        <v>37</v>
      </c>
      <c r="C14" s="8"/>
      <c r="D14" s="42" t="s">
        <v>32</v>
      </c>
      <c r="E14" s="34">
        <f>SUM(F14:K14)+SUM(Bovino2!E16:L16)</f>
        <v>985227.2</v>
      </c>
      <c r="F14" s="34">
        <v>146974.08</v>
      </c>
      <c r="G14" s="34">
        <v>14035.22</v>
      </c>
      <c r="H14" s="34">
        <v>91296.17</v>
      </c>
      <c r="I14" s="34">
        <v>926.45</v>
      </c>
      <c r="J14" s="40">
        <v>1284.03</v>
      </c>
      <c r="K14" s="41">
        <v>107602.35</v>
      </c>
      <c r="L14" s="19"/>
    </row>
    <row r="15" spans="1:12" ht="12" customHeight="1" thickBot="1">
      <c r="A15" s="9"/>
      <c r="B15" s="10"/>
      <c r="C15" s="10"/>
      <c r="D15" s="30"/>
      <c r="E15" s="29">
        <f>SUM(F15:K15)+SUM(Bovino2!E17:L17)</f>
        <v>0</v>
      </c>
      <c r="F15" s="29"/>
      <c r="G15" s="31"/>
      <c r="H15" s="29"/>
      <c r="I15" s="29"/>
      <c r="J15" s="32"/>
      <c r="K15" s="33"/>
      <c r="L15" s="19"/>
    </row>
    <row r="16" spans="1:12" ht="12.75">
      <c r="A16" s="6"/>
      <c r="B16" s="8" t="s">
        <v>38</v>
      </c>
      <c r="C16" s="8"/>
      <c r="D16" s="48" t="s">
        <v>84</v>
      </c>
      <c r="E16" s="49">
        <f>SUM(F16:K16)+SUM(Bovino2!E18:L18)</f>
        <v>405406</v>
      </c>
      <c r="F16" s="49">
        <v>43879</v>
      </c>
      <c r="G16" s="50">
        <v>10657</v>
      </c>
      <c r="H16" s="49">
        <v>46202</v>
      </c>
      <c r="I16" s="49">
        <v>3023</v>
      </c>
      <c r="J16" s="51">
        <v>551</v>
      </c>
      <c r="K16" s="52">
        <v>46014</v>
      </c>
      <c r="L16" s="19"/>
    </row>
    <row r="17" spans="1:12" ht="12.75" customHeight="1" thickBot="1">
      <c r="A17" s="9"/>
      <c r="B17" s="10"/>
      <c r="C17" s="10"/>
      <c r="D17" s="30"/>
      <c r="E17" s="29">
        <f>SUM(F17:K17)+SUM(Bovino2!E19:L19)</f>
        <v>0</v>
      </c>
      <c r="F17" s="29">
        <v>0</v>
      </c>
      <c r="G17" s="31">
        <v>0</v>
      </c>
      <c r="H17" s="29">
        <v>0</v>
      </c>
      <c r="I17" s="29">
        <v>0</v>
      </c>
      <c r="J17" s="32">
        <v>0</v>
      </c>
      <c r="K17" s="33">
        <v>0</v>
      </c>
      <c r="L17" s="19"/>
    </row>
    <row r="18" spans="1:12" ht="12.75">
      <c r="A18" s="6"/>
      <c r="B18" s="8" t="s">
        <v>41</v>
      </c>
      <c r="C18" s="8"/>
      <c r="D18" s="48" t="s">
        <v>40</v>
      </c>
      <c r="E18" s="49">
        <f>SUM(F18:K18)+SUM(Bovino2!E20:L20)</f>
        <v>298561.16</v>
      </c>
      <c r="F18" s="60">
        <v>4120.78</v>
      </c>
      <c r="G18" s="50">
        <v>8374.27</v>
      </c>
      <c r="H18" s="49">
        <v>39378.18</v>
      </c>
      <c r="I18" s="49">
        <v>2012.52</v>
      </c>
      <c r="J18" s="51">
        <v>771.2</v>
      </c>
      <c r="K18" s="52">
        <v>60388.29</v>
      </c>
      <c r="L18" s="19"/>
    </row>
    <row r="19" spans="1:12" ht="12.75" customHeight="1" thickBot="1">
      <c r="A19" s="9"/>
      <c r="B19" s="10"/>
      <c r="C19" s="10"/>
      <c r="D19" s="30"/>
      <c r="E19" s="29">
        <f>SUM(F19:K19)+SUM(Bovino2!E21:L21)</f>
        <v>0</v>
      </c>
      <c r="F19" s="29"/>
      <c r="G19" s="29"/>
      <c r="H19" s="29"/>
      <c r="I19" s="29"/>
      <c r="J19" s="32"/>
      <c r="K19" s="33"/>
      <c r="L19" s="19"/>
    </row>
    <row r="20" spans="1:12" ht="12.75">
      <c r="A20" s="3" t="s">
        <v>24</v>
      </c>
      <c r="B20" s="4" t="s">
        <v>42</v>
      </c>
      <c r="C20" s="5" t="s">
        <v>31</v>
      </c>
      <c r="D20" s="35" t="s">
        <v>85</v>
      </c>
      <c r="E20" s="28">
        <v>40258</v>
      </c>
      <c r="F20" s="28">
        <v>5505</v>
      </c>
      <c r="G20" s="28">
        <v>662</v>
      </c>
      <c r="H20" s="28">
        <v>4767</v>
      </c>
      <c r="I20" s="28">
        <v>647</v>
      </c>
      <c r="J20" s="36">
        <v>700</v>
      </c>
      <c r="K20" s="37">
        <v>3634</v>
      </c>
      <c r="L20" s="19"/>
    </row>
    <row r="21" spans="1:12" ht="12.75">
      <c r="A21" s="6"/>
      <c r="B21" s="7"/>
      <c r="C21" s="5" t="s">
        <v>43</v>
      </c>
      <c r="D21" s="35" t="s">
        <v>86</v>
      </c>
      <c r="E21" s="28">
        <v>58816</v>
      </c>
      <c r="F21" s="28">
        <v>10997</v>
      </c>
      <c r="G21" s="102">
        <v>1579</v>
      </c>
      <c r="H21" s="28">
        <v>6570</v>
      </c>
      <c r="I21" s="28">
        <v>1850</v>
      </c>
      <c r="J21" s="36">
        <v>1645</v>
      </c>
      <c r="K21" s="37">
        <v>4328</v>
      </c>
      <c r="L21" s="19"/>
    </row>
    <row r="22" spans="1:12" ht="12.75">
      <c r="A22" s="6"/>
      <c r="B22" s="7"/>
      <c r="C22" s="5" t="s">
        <v>44</v>
      </c>
      <c r="D22" s="38" t="s">
        <v>87</v>
      </c>
      <c r="E22" s="28">
        <v>56369</v>
      </c>
      <c r="F22" s="28">
        <v>10884</v>
      </c>
      <c r="G22" s="102">
        <v>1088</v>
      </c>
      <c r="H22" s="28">
        <v>5456</v>
      </c>
      <c r="I22" s="28">
        <v>1051</v>
      </c>
      <c r="J22" s="36">
        <v>746</v>
      </c>
      <c r="K22" s="37">
        <v>4214</v>
      </c>
      <c r="L22" s="19"/>
    </row>
    <row r="23" spans="1:12" ht="12.75">
      <c r="A23" s="6"/>
      <c r="B23" s="8" t="s">
        <v>45</v>
      </c>
      <c r="C23" s="8"/>
      <c r="D23" s="42" t="s">
        <v>42</v>
      </c>
      <c r="E23" s="34">
        <v>155443</v>
      </c>
      <c r="F23" s="34">
        <v>27386</v>
      </c>
      <c r="G23" s="34">
        <v>3329</v>
      </c>
      <c r="H23" s="34">
        <v>16793</v>
      </c>
      <c r="I23" s="34">
        <v>3548</v>
      </c>
      <c r="J23" s="40">
        <v>3091</v>
      </c>
      <c r="K23" s="41">
        <v>12176</v>
      </c>
      <c r="L23" s="19"/>
    </row>
    <row r="24" spans="1:12" ht="12" customHeight="1" thickBot="1">
      <c r="A24" s="9"/>
      <c r="B24" s="10"/>
      <c r="C24" s="10"/>
      <c r="D24" s="30"/>
      <c r="E24" s="29">
        <f>SUM(F24:K24)+SUM(Bovino2!E26:L26)</f>
        <v>0</v>
      </c>
      <c r="F24" s="29"/>
      <c r="G24" s="31"/>
      <c r="H24" s="29"/>
      <c r="I24" s="29"/>
      <c r="J24" s="32"/>
      <c r="K24" s="33"/>
      <c r="L24" s="19"/>
    </row>
    <row r="25" spans="1:12" ht="12.75">
      <c r="A25" s="6"/>
      <c r="B25" s="8" t="s">
        <v>48</v>
      </c>
      <c r="C25" s="8"/>
      <c r="D25" s="42" t="s">
        <v>47</v>
      </c>
      <c r="E25" s="34">
        <f>SUM(F25:K25)+SUM(Bovino2!E27:L27)</f>
        <v>111818.17000000001</v>
      </c>
      <c r="F25" s="34">
        <v>16373.42</v>
      </c>
      <c r="G25" s="53">
        <v>6875.8</v>
      </c>
      <c r="H25" s="34">
        <v>15714.73</v>
      </c>
      <c r="I25" s="34">
        <v>1540.08</v>
      </c>
      <c r="J25" s="40">
        <v>573.14</v>
      </c>
      <c r="K25" s="41">
        <v>11174.87</v>
      </c>
      <c r="L25" s="19"/>
    </row>
    <row r="26" spans="1:12" ht="12.75" customHeight="1" thickBot="1">
      <c r="A26" s="9"/>
      <c r="B26" s="10"/>
      <c r="C26" s="10"/>
      <c r="D26" s="30"/>
      <c r="E26" s="29">
        <f>SUM(F26:K26)+SUM(Bovino2!E28:L28)</f>
        <v>0</v>
      </c>
      <c r="F26" s="29"/>
      <c r="G26" s="31"/>
      <c r="H26" s="29"/>
      <c r="I26" s="29"/>
      <c r="J26" s="32"/>
      <c r="K26" s="33"/>
      <c r="L26" s="19"/>
    </row>
    <row r="27" spans="1:12" ht="12.75">
      <c r="A27" s="6"/>
      <c r="B27" s="8" t="s">
        <v>51</v>
      </c>
      <c r="C27" s="8"/>
      <c r="D27" s="42" t="s">
        <v>50</v>
      </c>
      <c r="E27" s="34">
        <f>SUM(F27:K27)+SUM(Bovino2!E29:L29)</f>
        <v>41584.46</v>
      </c>
      <c r="F27" s="34">
        <v>15045.39</v>
      </c>
      <c r="G27" s="53">
        <v>238.15</v>
      </c>
      <c r="H27" s="34">
        <v>693.21</v>
      </c>
      <c r="I27" s="34">
        <v>1295.28</v>
      </c>
      <c r="J27" s="40">
        <v>730.95</v>
      </c>
      <c r="K27" s="41">
        <v>2386.39</v>
      </c>
      <c r="L27" s="19"/>
    </row>
    <row r="28" spans="1:12" ht="12.75" customHeight="1" thickBot="1">
      <c r="A28" s="9"/>
      <c r="B28" s="10"/>
      <c r="C28" s="10"/>
      <c r="D28" s="30"/>
      <c r="E28" s="29">
        <f>SUM(F28:K28)+SUM(Bovino2!E30:L30)</f>
        <v>0</v>
      </c>
      <c r="F28" s="29"/>
      <c r="G28" s="31"/>
      <c r="H28" s="29"/>
      <c r="I28" s="29"/>
      <c r="J28" s="32"/>
      <c r="K28" s="33"/>
      <c r="L28" s="19"/>
    </row>
    <row r="29" spans="1:12" ht="12.75">
      <c r="A29" s="3" t="s">
        <v>8</v>
      </c>
      <c r="B29" s="4" t="s">
        <v>3</v>
      </c>
      <c r="C29" s="5" t="s">
        <v>9</v>
      </c>
      <c r="D29" s="38" t="s">
        <v>88</v>
      </c>
      <c r="E29" s="28">
        <f>SUM(F29:K29)+SUM(Bovino2!E31:L31)</f>
        <v>187892.89</v>
      </c>
      <c r="F29" s="28">
        <v>140444.4</v>
      </c>
      <c r="G29" s="28">
        <v>2277.13</v>
      </c>
      <c r="H29" s="28">
        <v>3826.62</v>
      </c>
      <c r="I29" s="28">
        <v>312.97</v>
      </c>
      <c r="J29" s="54">
        <v>363.32</v>
      </c>
      <c r="K29" s="47">
        <v>5605.19</v>
      </c>
      <c r="L29" s="19"/>
    </row>
    <row r="30" spans="1:12" ht="12.75">
      <c r="A30" s="6"/>
      <c r="B30" s="7"/>
      <c r="C30" s="5" t="s">
        <v>10</v>
      </c>
      <c r="D30" s="38" t="s">
        <v>89</v>
      </c>
      <c r="E30" s="28">
        <f>SUM(F30:K30)+SUM(Bovino2!E32:L32)</f>
        <v>32734.050000000003</v>
      </c>
      <c r="F30" s="28">
        <v>16067.33</v>
      </c>
      <c r="G30" s="28">
        <v>975.85</v>
      </c>
      <c r="H30" s="28">
        <v>1375.91</v>
      </c>
      <c r="I30" s="28">
        <v>868.99</v>
      </c>
      <c r="J30" s="36">
        <v>279.75</v>
      </c>
      <c r="K30" s="37">
        <v>1890.63</v>
      </c>
      <c r="L30" s="19"/>
    </row>
    <row r="31" spans="1:12" ht="12.75">
      <c r="A31" s="6"/>
      <c r="B31" s="7"/>
      <c r="C31" s="5" t="s">
        <v>11</v>
      </c>
      <c r="D31" s="38" t="s">
        <v>90</v>
      </c>
      <c r="E31" s="28">
        <f>SUM(F31:K31)+SUM(Bovino2!E33:L33)</f>
        <v>47031.9</v>
      </c>
      <c r="F31" s="28">
        <v>28418.22</v>
      </c>
      <c r="G31" s="28">
        <v>775.36</v>
      </c>
      <c r="H31" s="28">
        <v>2007.69</v>
      </c>
      <c r="I31" s="28">
        <v>1003.96</v>
      </c>
      <c r="J31" s="36">
        <v>67.79</v>
      </c>
      <c r="K31" s="37">
        <v>1927.49</v>
      </c>
      <c r="L31" s="19"/>
    </row>
    <row r="32" spans="1:12" ht="12.75">
      <c r="A32" s="6"/>
      <c r="B32" s="8" t="s">
        <v>20</v>
      </c>
      <c r="C32" s="8"/>
      <c r="D32" s="42" t="s">
        <v>3</v>
      </c>
      <c r="E32" s="34">
        <f>SUM(F32:K32)+SUM(Bovino2!E34:L34)</f>
        <v>267658.84</v>
      </c>
      <c r="F32" s="34">
        <v>184929.95</v>
      </c>
      <c r="G32" s="34">
        <v>4028.34</v>
      </c>
      <c r="H32" s="34">
        <v>7210.22</v>
      </c>
      <c r="I32" s="34">
        <v>2185.92</v>
      </c>
      <c r="J32" s="40">
        <v>710.86</v>
      </c>
      <c r="K32" s="41">
        <v>9423.31</v>
      </c>
      <c r="L32" s="19"/>
    </row>
    <row r="33" spans="1:12" ht="12.75" customHeight="1" thickBot="1">
      <c r="A33" s="9"/>
      <c r="B33" s="10"/>
      <c r="C33" s="10"/>
      <c r="D33" s="30"/>
      <c r="E33" s="29">
        <f>SUM(F33:K33)+SUM(Bovino2!E35:L35)</f>
        <v>0</v>
      </c>
      <c r="F33" s="29"/>
      <c r="G33" s="29"/>
      <c r="H33" s="29"/>
      <c r="I33" s="29"/>
      <c r="J33" s="32"/>
      <c r="K33" s="33"/>
      <c r="L33" s="19"/>
    </row>
    <row r="34" spans="1:12" ht="12.75">
      <c r="A34" s="3" t="s">
        <v>52</v>
      </c>
      <c r="B34" s="4" t="s">
        <v>53</v>
      </c>
      <c r="C34" s="5" t="s">
        <v>52</v>
      </c>
      <c r="D34" s="38" t="s">
        <v>91</v>
      </c>
      <c r="E34" s="28">
        <f>SUM(F34:K34)+SUM(Bovino2!E36:L36)</f>
        <v>135814.16999999998</v>
      </c>
      <c r="F34" s="28">
        <v>81411.28</v>
      </c>
      <c r="G34" s="28">
        <v>4</v>
      </c>
      <c r="H34" s="28">
        <v>5191.34</v>
      </c>
      <c r="I34" s="28">
        <v>53.56</v>
      </c>
      <c r="J34" s="36">
        <v>212.37</v>
      </c>
      <c r="K34" s="37">
        <v>6323.82</v>
      </c>
      <c r="L34" s="19"/>
    </row>
    <row r="35" spans="1:12" ht="12.75">
      <c r="A35" s="6"/>
      <c r="B35" s="7"/>
      <c r="C35" s="5" t="s">
        <v>54</v>
      </c>
      <c r="D35" s="38" t="s">
        <v>92</v>
      </c>
      <c r="E35" s="28">
        <f>SUM(F35:K35)+SUM(Bovino2!E37:L37)</f>
        <v>127763.65</v>
      </c>
      <c r="F35" s="28">
        <v>52995.96</v>
      </c>
      <c r="G35" s="28">
        <v>116.23</v>
      </c>
      <c r="H35" s="28">
        <v>7869.39</v>
      </c>
      <c r="I35" s="28">
        <v>975.66</v>
      </c>
      <c r="J35" s="36">
        <v>208.7</v>
      </c>
      <c r="K35" s="37">
        <v>9509.97</v>
      </c>
      <c r="L35" s="19"/>
    </row>
    <row r="36" spans="1:12" ht="12.75">
      <c r="A36" s="6"/>
      <c r="B36" s="7"/>
      <c r="C36" s="5" t="s">
        <v>55</v>
      </c>
      <c r="D36" s="38" t="s">
        <v>93</v>
      </c>
      <c r="E36" s="28">
        <f>SUM(F36:K36)+SUM(Bovino2!E38:L38)</f>
        <v>201742.66999999998</v>
      </c>
      <c r="F36" s="28">
        <v>138062.12</v>
      </c>
      <c r="G36" s="28">
        <v>14.11</v>
      </c>
      <c r="H36" s="28">
        <v>6669.77</v>
      </c>
      <c r="I36" s="28">
        <v>214.36</v>
      </c>
      <c r="J36" s="36">
        <v>460.97</v>
      </c>
      <c r="K36" s="37">
        <v>9566.76</v>
      </c>
      <c r="L36" s="19"/>
    </row>
    <row r="37" spans="1:12" ht="12.75">
      <c r="A37" s="6"/>
      <c r="B37" s="7"/>
      <c r="C37" s="5" t="s">
        <v>56</v>
      </c>
      <c r="D37" s="38" t="s">
        <v>94</v>
      </c>
      <c r="E37" s="28">
        <f>SUM(F37:K37)+SUM(Bovino2!E39:L39)</f>
        <v>13696.919999999998</v>
      </c>
      <c r="F37" s="28">
        <v>8386.4</v>
      </c>
      <c r="G37" s="28">
        <v>551.13</v>
      </c>
      <c r="H37" s="28">
        <v>0</v>
      </c>
      <c r="I37" s="28">
        <v>399.87</v>
      </c>
      <c r="J37" s="36">
        <v>559.64</v>
      </c>
      <c r="K37" s="37">
        <v>59.08</v>
      </c>
      <c r="L37" s="19"/>
    </row>
    <row r="38" spans="1:12" ht="12.75">
      <c r="A38" s="6"/>
      <c r="B38" s="8" t="s">
        <v>57</v>
      </c>
      <c r="C38" s="8"/>
      <c r="D38" s="42" t="s">
        <v>53</v>
      </c>
      <c r="E38" s="34">
        <f>SUM(F38:K38)+SUM(Bovino2!E40:L40)</f>
        <v>479017.41</v>
      </c>
      <c r="F38" s="34">
        <v>280855.76</v>
      </c>
      <c r="G38" s="34">
        <v>685.47</v>
      </c>
      <c r="H38" s="34">
        <v>19730.5</v>
      </c>
      <c r="I38" s="34">
        <v>1643.45</v>
      </c>
      <c r="J38" s="40">
        <v>1441.68</v>
      </c>
      <c r="K38" s="41">
        <v>25459.63</v>
      </c>
      <c r="L38" s="19"/>
    </row>
    <row r="39" spans="1:12" ht="12.75" customHeight="1" thickBot="1">
      <c r="A39" s="9"/>
      <c r="B39" s="10"/>
      <c r="C39" s="10"/>
      <c r="D39" s="30"/>
      <c r="E39" s="29">
        <f>SUM(F39:K39)+SUM(Bovino2!E41:L41)</f>
        <v>0</v>
      </c>
      <c r="F39" s="29"/>
      <c r="G39" s="29"/>
      <c r="H39" s="29"/>
      <c r="I39" s="29"/>
      <c r="J39" s="32"/>
      <c r="K39" s="33"/>
      <c r="L39" s="19"/>
    </row>
    <row r="40" spans="1:12" ht="12.75">
      <c r="A40" s="6"/>
      <c r="B40" s="8" t="s">
        <v>21</v>
      </c>
      <c r="C40" s="8"/>
      <c r="D40" s="42" t="s">
        <v>4</v>
      </c>
      <c r="E40" s="34">
        <f>SUM(F40:K40)+SUM(Bovino2!E42:L42)</f>
        <v>25793.229999999996</v>
      </c>
      <c r="F40" s="34">
        <v>3002.66</v>
      </c>
      <c r="G40" s="34">
        <v>96.47</v>
      </c>
      <c r="H40" s="34">
        <v>2971</v>
      </c>
      <c r="I40" s="34">
        <v>186.02</v>
      </c>
      <c r="J40" s="40">
        <v>122.18</v>
      </c>
      <c r="K40" s="41">
        <v>3102.23</v>
      </c>
      <c r="L40" s="19"/>
    </row>
    <row r="41" spans="1:12" ht="12.75" customHeight="1" thickBot="1">
      <c r="A41" s="9"/>
      <c r="B41" s="10"/>
      <c r="C41" s="10"/>
      <c r="D41" s="30"/>
      <c r="E41" s="29">
        <f>SUM(F41:K41)+SUM(Bovino2!E43:L43)</f>
        <v>0</v>
      </c>
      <c r="F41" s="29"/>
      <c r="G41" s="29"/>
      <c r="H41" s="29"/>
      <c r="I41" s="29"/>
      <c r="J41" s="32"/>
      <c r="K41" s="33"/>
      <c r="L41" s="19"/>
    </row>
    <row r="42" spans="1:12" ht="12.75">
      <c r="A42" s="3" t="s">
        <v>58</v>
      </c>
      <c r="B42" s="4" t="s">
        <v>59</v>
      </c>
      <c r="C42" s="5" t="s">
        <v>46</v>
      </c>
      <c r="D42" s="35" t="s">
        <v>95</v>
      </c>
      <c r="E42" s="28">
        <f>SUM(F42:K42)+SUM(Bovino2!E44:L44)</f>
        <v>212527.47</v>
      </c>
      <c r="F42" s="28">
        <v>13863.76</v>
      </c>
      <c r="G42" s="28">
        <v>29536.89</v>
      </c>
      <c r="H42" s="28">
        <v>27954.59</v>
      </c>
      <c r="I42" s="28">
        <v>8027.38</v>
      </c>
      <c r="J42" s="36">
        <v>7764.97</v>
      </c>
      <c r="K42" s="37">
        <v>15226.79</v>
      </c>
      <c r="L42" s="19"/>
    </row>
    <row r="43" spans="1:12" ht="12.75">
      <c r="A43" s="6"/>
      <c r="B43" s="7"/>
      <c r="C43" s="5" t="s">
        <v>12</v>
      </c>
      <c r="D43" s="35" t="s">
        <v>96</v>
      </c>
      <c r="E43" s="28">
        <f>SUM(F43:K43)+SUM(Bovino2!E45:L45)</f>
        <v>77732.97</v>
      </c>
      <c r="F43" s="28">
        <v>16320.09</v>
      </c>
      <c r="G43" s="28">
        <v>253.24</v>
      </c>
      <c r="H43" s="28">
        <v>4405.43</v>
      </c>
      <c r="I43" s="28">
        <v>159.42</v>
      </c>
      <c r="J43" s="36">
        <v>509.15</v>
      </c>
      <c r="K43" s="37">
        <v>6155.88</v>
      </c>
      <c r="L43" s="19"/>
    </row>
    <row r="44" spans="1:12" ht="12.75">
      <c r="A44" s="6"/>
      <c r="B44" s="7"/>
      <c r="C44" s="5" t="s">
        <v>60</v>
      </c>
      <c r="D44" s="35" t="s">
        <v>97</v>
      </c>
      <c r="E44" s="28">
        <f>SUM(F44:K44)+SUM(Bovino2!E46:L46)</f>
        <v>113133.75</v>
      </c>
      <c r="F44" s="28">
        <v>18149.22</v>
      </c>
      <c r="G44" s="28">
        <v>2273.62</v>
      </c>
      <c r="H44" s="28">
        <v>7335.21</v>
      </c>
      <c r="I44" s="28">
        <v>1656.52</v>
      </c>
      <c r="J44" s="36">
        <v>223.82</v>
      </c>
      <c r="K44" s="37">
        <v>8964.69</v>
      </c>
      <c r="L44" s="19"/>
    </row>
    <row r="45" spans="1:12" ht="12.75">
      <c r="A45" s="6"/>
      <c r="B45" s="7"/>
      <c r="C45" s="5" t="s">
        <v>61</v>
      </c>
      <c r="D45" s="38" t="s">
        <v>98</v>
      </c>
      <c r="E45" s="28">
        <f>SUM(F45:K45)+SUM(Bovino2!E47:L47)</f>
        <v>55821.64</v>
      </c>
      <c r="F45" s="28">
        <v>2430.78</v>
      </c>
      <c r="G45" s="28">
        <v>6551.46</v>
      </c>
      <c r="H45" s="28">
        <v>9108.06</v>
      </c>
      <c r="I45" s="28">
        <v>1475.24</v>
      </c>
      <c r="J45" s="36">
        <v>595.56</v>
      </c>
      <c r="K45" s="37">
        <v>5868.1</v>
      </c>
      <c r="L45" s="19"/>
    </row>
    <row r="46" spans="1:12" ht="12.75">
      <c r="A46" s="6"/>
      <c r="B46" s="7"/>
      <c r="C46" s="5" t="s">
        <v>62</v>
      </c>
      <c r="D46" s="38" t="s">
        <v>99</v>
      </c>
      <c r="E46" s="28">
        <f>SUM(F46:K46)+SUM(Bovino2!E48:L48)</f>
        <v>488040.31</v>
      </c>
      <c r="F46" s="28">
        <v>58602.86</v>
      </c>
      <c r="G46" s="28">
        <v>41516.18</v>
      </c>
      <c r="H46" s="28">
        <v>46296.34</v>
      </c>
      <c r="I46" s="28">
        <v>17314.62</v>
      </c>
      <c r="J46" s="36">
        <v>6276.79</v>
      </c>
      <c r="K46" s="37">
        <v>38229.73</v>
      </c>
      <c r="L46" s="19"/>
    </row>
    <row r="47" spans="1:12" ht="12.75">
      <c r="A47" s="6"/>
      <c r="B47" s="7"/>
      <c r="C47" s="5" t="s">
        <v>63</v>
      </c>
      <c r="D47" s="38" t="s">
        <v>100</v>
      </c>
      <c r="E47" s="28">
        <f>SUM(F47:K47)+SUM(Bovino2!E49:L49)</f>
        <v>109347.15</v>
      </c>
      <c r="F47" s="28">
        <v>2648.48</v>
      </c>
      <c r="G47" s="28">
        <v>25225.44</v>
      </c>
      <c r="H47" s="28">
        <v>14799.49</v>
      </c>
      <c r="I47" s="28">
        <v>16181.15</v>
      </c>
      <c r="J47" s="36">
        <v>3877.06</v>
      </c>
      <c r="K47" s="37">
        <v>6797.36</v>
      </c>
      <c r="L47" s="19"/>
    </row>
    <row r="48" spans="1:12" ht="12.75">
      <c r="A48" s="6"/>
      <c r="B48" s="7"/>
      <c r="C48" s="5" t="s">
        <v>64</v>
      </c>
      <c r="D48" s="38" t="s">
        <v>101</v>
      </c>
      <c r="E48" s="28">
        <f>SUM(F48:K48)+SUM(Bovino2!E50:L50)</f>
        <v>21192.52</v>
      </c>
      <c r="F48" s="28">
        <v>5490.1</v>
      </c>
      <c r="G48" s="28">
        <v>75.76</v>
      </c>
      <c r="H48" s="28">
        <v>409.73</v>
      </c>
      <c r="I48" s="28">
        <v>594.34</v>
      </c>
      <c r="J48" s="36">
        <v>30</v>
      </c>
      <c r="K48" s="37">
        <v>1772.82</v>
      </c>
      <c r="L48" s="19"/>
    </row>
    <row r="49" spans="1:12" ht="12.75">
      <c r="A49" s="6"/>
      <c r="B49" s="7"/>
      <c r="C49" s="5" t="s">
        <v>65</v>
      </c>
      <c r="D49" s="38" t="s">
        <v>102</v>
      </c>
      <c r="E49" s="28">
        <f>SUM(F49:K49)+SUM(Bovino2!E51:L51)</f>
        <v>44783.329999999994</v>
      </c>
      <c r="F49" s="28">
        <v>7146.57</v>
      </c>
      <c r="G49" s="28">
        <v>5538.19</v>
      </c>
      <c r="H49" s="28">
        <v>5328.44</v>
      </c>
      <c r="I49" s="28">
        <v>6383.74</v>
      </c>
      <c r="J49" s="36">
        <v>2713.97</v>
      </c>
      <c r="K49" s="37">
        <v>2870.44</v>
      </c>
      <c r="L49" s="19"/>
    </row>
    <row r="50" spans="1:12" ht="12.75">
      <c r="A50" s="6"/>
      <c r="B50" s="7"/>
      <c r="C50" s="5" t="s">
        <v>66</v>
      </c>
      <c r="D50" s="38" t="s">
        <v>103</v>
      </c>
      <c r="E50" s="28">
        <f>SUM(F50:K50)+SUM(Bovino2!E52:L52)</f>
        <v>91351.64000000001</v>
      </c>
      <c r="F50" s="28">
        <v>25658.25</v>
      </c>
      <c r="G50" s="28">
        <v>1717.58</v>
      </c>
      <c r="H50" s="28">
        <v>6566.36</v>
      </c>
      <c r="I50" s="28">
        <v>767.04</v>
      </c>
      <c r="J50" s="36">
        <v>139.14</v>
      </c>
      <c r="K50" s="37">
        <v>7224.22</v>
      </c>
      <c r="L50" s="19"/>
    </row>
    <row r="51" spans="1:12" ht="12.75">
      <c r="A51" s="6"/>
      <c r="B51" s="8" t="s">
        <v>67</v>
      </c>
      <c r="C51" s="8"/>
      <c r="D51" s="39" t="s">
        <v>104</v>
      </c>
      <c r="E51" s="34">
        <f>SUM(F51:K51)+SUM(Bovino2!E53:L53)</f>
        <v>1213930.78</v>
      </c>
      <c r="F51" s="34">
        <v>150310.11</v>
      </c>
      <c r="G51" s="34">
        <v>112688.36</v>
      </c>
      <c r="H51" s="34">
        <v>122203.65</v>
      </c>
      <c r="I51" s="34">
        <v>52559.45</v>
      </c>
      <c r="J51" s="40">
        <v>22130.46</v>
      </c>
      <c r="K51" s="41">
        <v>93110.03</v>
      </c>
      <c r="L51" s="19"/>
    </row>
    <row r="52" spans="1:12" ht="12.75" customHeight="1" thickBot="1">
      <c r="A52" s="9"/>
      <c r="B52" s="10"/>
      <c r="C52" s="10"/>
      <c r="D52" s="55"/>
      <c r="E52" s="29">
        <f>SUM(F52:K52)+SUM(Bovino2!E54:L54)</f>
        <v>0</v>
      </c>
      <c r="F52" s="29"/>
      <c r="G52" s="29"/>
      <c r="H52" s="29"/>
      <c r="I52" s="29"/>
      <c r="J52" s="32"/>
      <c r="K52" s="33"/>
      <c r="L52" s="19"/>
    </row>
    <row r="53" spans="1:12" ht="12.75">
      <c r="A53" s="6"/>
      <c r="B53" s="8" t="s">
        <v>69</v>
      </c>
      <c r="C53" s="8"/>
      <c r="D53" s="42" t="s">
        <v>68</v>
      </c>
      <c r="E53" s="34">
        <f>SUM(F53:K53)+SUM(Bovino2!E55:L55)</f>
        <v>90731.1910366474</v>
      </c>
      <c r="F53" s="34">
        <v>19063.075211969026</v>
      </c>
      <c r="G53" s="34">
        <v>1690.3182693656797</v>
      </c>
      <c r="H53" s="34">
        <v>4022.2662157393556</v>
      </c>
      <c r="I53" s="34">
        <v>3913.638442651035</v>
      </c>
      <c r="J53" s="40">
        <v>2663.2750094755966</v>
      </c>
      <c r="K53" s="41">
        <v>7374.3398960818795</v>
      </c>
      <c r="L53" s="19"/>
    </row>
    <row r="54" spans="1:12" ht="12.75" customHeight="1" thickBot="1">
      <c r="A54" s="9"/>
      <c r="B54" s="10"/>
      <c r="C54" s="10"/>
      <c r="D54" s="30"/>
      <c r="E54" s="29">
        <f>SUM(F54:K54)+SUM(Bovino2!E56:L56)</f>
        <v>0</v>
      </c>
      <c r="F54" s="29"/>
      <c r="G54" s="29"/>
      <c r="H54" s="29"/>
      <c r="I54" s="29"/>
      <c r="J54" s="32"/>
      <c r="K54" s="33"/>
      <c r="L54" s="19"/>
    </row>
    <row r="55" spans="1:12" ht="12.75">
      <c r="A55" s="3" t="s">
        <v>13</v>
      </c>
      <c r="B55" s="4" t="s">
        <v>5</v>
      </c>
      <c r="C55" s="5" t="s">
        <v>14</v>
      </c>
      <c r="D55" s="38" t="s">
        <v>105</v>
      </c>
      <c r="E55" s="28">
        <f>SUM(F55:K55)+SUM(Bovino2!E57:L57)</f>
        <v>9134.029999999999</v>
      </c>
      <c r="F55" s="28">
        <v>1301.74</v>
      </c>
      <c r="G55" s="28">
        <v>687.75</v>
      </c>
      <c r="H55" s="28">
        <v>1174</v>
      </c>
      <c r="I55" s="28">
        <v>494.83</v>
      </c>
      <c r="J55" s="36">
        <v>291.41</v>
      </c>
      <c r="K55" s="37">
        <v>859.48</v>
      </c>
      <c r="L55" s="19"/>
    </row>
    <row r="56" spans="1:12" ht="12.75">
      <c r="A56" s="6"/>
      <c r="B56" s="7"/>
      <c r="C56" s="5" t="s">
        <v>15</v>
      </c>
      <c r="D56" s="35" t="s">
        <v>106</v>
      </c>
      <c r="E56" s="28">
        <f>SUM(F56:K56)+SUM(Bovino2!E58:L58)</f>
        <v>108875.92236205879</v>
      </c>
      <c r="F56" s="28">
        <v>37950.198678344575</v>
      </c>
      <c r="G56" s="28">
        <v>2508.51512382948</v>
      </c>
      <c r="H56" s="28">
        <v>1385.9162354462703</v>
      </c>
      <c r="I56" s="28">
        <v>159.06615175823453</v>
      </c>
      <c r="J56" s="36">
        <v>48.145803418243716</v>
      </c>
      <c r="K56" s="37">
        <v>7054.387981206207</v>
      </c>
      <c r="L56" s="19"/>
    </row>
    <row r="57" spans="1:12" ht="12.75">
      <c r="A57" s="6"/>
      <c r="B57" s="7"/>
      <c r="C57" s="5" t="s">
        <v>16</v>
      </c>
      <c r="D57" s="38" t="s">
        <v>107</v>
      </c>
      <c r="E57" s="28">
        <f>SUM(F57:K57)+SUM(Bovino2!E59:L59)</f>
        <v>9900.810000000001</v>
      </c>
      <c r="F57" s="28">
        <v>2895.07</v>
      </c>
      <c r="G57" s="28">
        <v>1451.24</v>
      </c>
      <c r="H57" s="28">
        <v>415.06</v>
      </c>
      <c r="I57" s="28">
        <v>1464.4</v>
      </c>
      <c r="J57" s="36">
        <v>1192.92</v>
      </c>
      <c r="K57" s="37">
        <v>140.42</v>
      </c>
      <c r="L57" s="19"/>
    </row>
    <row r="58" spans="1:12" ht="12.75">
      <c r="A58" s="6"/>
      <c r="B58" s="7"/>
      <c r="C58" s="5" t="s">
        <v>23</v>
      </c>
      <c r="D58" s="38" t="s">
        <v>108</v>
      </c>
      <c r="E58" s="28">
        <f>SUM(F58:K58)+SUM(Bovino2!E60:L60)</f>
        <v>14009.25</v>
      </c>
      <c r="F58" s="28">
        <v>0</v>
      </c>
      <c r="G58" s="28">
        <v>2357.35</v>
      </c>
      <c r="H58" s="28">
        <v>2061.12</v>
      </c>
      <c r="I58" s="28">
        <v>1143.77</v>
      </c>
      <c r="J58" s="36">
        <v>339.67</v>
      </c>
      <c r="K58" s="37">
        <v>870.58</v>
      </c>
      <c r="L58" s="19"/>
    </row>
    <row r="59" spans="1:12" ht="12.75">
      <c r="A59" s="6"/>
      <c r="B59" s="7"/>
      <c r="C59" s="5" t="s">
        <v>17</v>
      </c>
      <c r="D59" s="38" t="s">
        <v>109</v>
      </c>
      <c r="E59" s="28">
        <f>SUM(F59:K59)+SUM(Bovino2!E61:L61)</f>
        <v>314666</v>
      </c>
      <c r="F59" s="28">
        <v>42146</v>
      </c>
      <c r="G59" s="28">
        <v>35972</v>
      </c>
      <c r="H59" s="28">
        <v>43388</v>
      </c>
      <c r="I59" s="28">
        <v>38745</v>
      </c>
      <c r="J59" s="36">
        <v>37583</v>
      </c>
      <c r="K59" s="37">
        <v>15400</v>
      </c>
      <c r="L59" s="19"/>
    </row>
    <row r="60" spans="1:12" ht="12.75">
      <c r="A60" s="6"/>
      <c r="B60" s="8" t="s">
        <v>22</v>
      </c>
      <c r="C60" s="8"/>
      <c r="D60" s="42" t="s">
        <v>5</v>
      </c>
      <c r="E60" s="34">
        <f>SUM(F60:K60)+SUM(Bovino2!E62:L62)</f>
        <v>456586.01236205886</v>
      </c>
      <c r="F60" s="34">
        <v>84293.00867834457</v>
      </c>
      <c r="G60" s="34">
        <v>42976.85512382948</v>
      </c>
      <c r="H60" s="34">
        <v>48424.09623544627</v>
      </c>
      <c r="I60" s="34">
        <v>42007.066151758234</v>
      </c>
      <c r="J60" s="40">
        <v>39455.14580341824</v>
      </c>
      <c r="K60" s="41">
        <v>24324.867981206207</v>
      </c>
      <c r="L60" s="19"/>
    </row>
    <row r="61" spans="1:12" ht="12.75" customHeight="1" thickBot="1">
      <c r="A61" s="9"/>
      <c r="B61" s="10"/>
      <c r="C61" s="10"/>
      <c r="D61" s="30"/>
      <c r="E61" s="29">
        <f>SUM(F61:K61)+SUM(Bovino2!E63:L63)</f>
        <v>0</v>
      </c>
      <c r="F61" s="29"/>
      <c r="G61" s="29"/>
      <c r="H61" s="29"/>
      <c r="I61" s="29"/>
      <c r="J61" s="32"/>
      <c r="K61" s="33"/>
      <c r="L61" s="19"/>
    </row>
    <row r="62" spans="1:12" ht="12.75">
      <c r="A62" s="3" t="s">
        <v>15</v>
      </c>
      <c r="B62" s="4" t="s">
        <v>70</v>
      </c>
      <c r="C62" s="5" t="s">
        <v>39</v>
      </c>
      <c r="D62" s="38" t="s">
        <v>110</v>
      </c>
      <c r="E62" s="28">
        <f>SUM(F62:K62)+SUM(Bovino2!E64:L64)</f>
        <v>5537</v>
      </c>
      <c r="F62" s="28">
        <v>1377</v>
      </c>
      <c r="G62" s="28">
        <v>308</v>
      </c>
      <c r="H62" s="28">
        <v>416</v>
      </c>
      <c r="I62" s="28">
        <v>436</v>
      </c>
      <c r="J62" s="36">
        <v>51</v>
      </c>
      <c r="K62" s="37">
        <v>305</v>
      </c>
      <c r="L62" s="19"/>
    </row>
    <row r="63" spans="1:12" ht="12.75">
      <c r="A63" s="6"/>
      <c r="B63" s="7"/>
      <c r="C63" s="5" t="s">
        <v>13</v>
      </c>
      <c r="D63" s="35" t="s">
        <v>111</v>
      </c>
      <c r="E63" s="28">
        <f>SUM(F63:K63)+SUM(Bovino2!E65:L65)</f>
        <v>21118</v>
      </c>
      <c r="F63" s="28">
        <v>2640</v>
      </c>
      <c r="G63" s="28">
        <v>1441</v>
      </c>
      <c r="H63" s="28">
        <v>1948</v>
      </c>
      <c r="I63" s="28">
        <v>795</v>
      </c>
      <c r="J63" s="36">
        <v>256</v>
      </c>
      <c r="K63" s="37">
        <v>1262</v>
      </c>
      <c r="L63" s="19"/>
    </row>
    <row r="64" spans="1:12" ht="12.75">
      <c r="A64" s="6"/>
      <c r="B64" s="7"/>
      <c r="C64" s="5" t="s">
        <v>71</v>
      </c>
      <c r="D64" s="38" t="s">
        <v>112</v>
      </c>
      <c r="E64" s="28">
        <f>SUM(F64:K64)+SUM(Bovino2!E66:L66)</f>
        <v>25449</v>
      </c>
      <c r="F64" s="103">
        <v>10496</v>
      </c>
      <c r="G64" s="28">
        <v>760</v>
      </c>
      <c r="H64" s="28">
        <v>1584</v>
      </c>
      <c r="I64" s="28">
        <v>1204</v>
      </c>
      <c r="J64" s="36">
        <v>1066</v>
      </c>
      <c r="K64" s="37">
        <v>1269</v>
      </c>
      <c r="L64" s="19"/>
    </row>
    <row r="65" spans="1:12" ht="12.75">
      <c r="A65" s="6"/>
      <c r="B65" s="8" t="s">
        <v>72</v>
      </c>
      <c r="C65" s="8"/>
      <c r="D65" s="42" t="s">
        <v>113</v>
      </c>
      <c r="E65" s="34">
        <f>SUM(F65:K65)+SUM(Bovino2!E67:L67)</f>
        <v>52104</v>
      </c>
      <c r="F65" s="34">
        <v>14513</v>
      </c>
      <c r="G65" s="34">
        <v>2509</v>
      </c>
      <c r="H65" s="34">
        <v>3948</v>
      </c>
      <c r="I65" s="34">
        <v>2435</v>
      </c>
      <c r="J65" s="40">
        <v>1373</v>
      </c>
      <c r="K65" s="41">
        <v>2836</v>
      </c>
      <c r="L65" s="19"/>
    </row>
    <row r="66" spans="1:12" ht="12.75" customHeight="1" thickBot="1">
      <c r="A66" s="9"/>
      <c r="B66" s="10"/>
      <c r="C66" s="10"/>
      <c r="D66" s="30"/>
      <c r="E66" s="29">
        <f>SUM(F66:K66)+SUM(Bovino2!E68:L68)</f>
        <v>0</v>
      </c>
      <c r="F66" s="29"/>
      <c r="G66" s="29"/>
      <c r="H66" s="29"/>
      <c r="I66" s="29"/>
      <c r="J66" s="32"/>
      <c r="K66" s="33"/>
      <c r="L66" s="19"/>
    </row>
    <row r="67" spans="1:12" ht="12.75">
      <c r="A67" s="6"/>
      <c r="B67" s="8" t="s">
        <v>73</v>
      </c>
      <c r="C67" s="8"/>
      <c r="D67" s="42" t="s">
        <v>114</v>
      </c>
      <c r="E67" s="34">
        <f>SUM(F67:K67)+SUM(Bovino2!E69:L69)</f>
        <v>60161.94</v>
      </c>
      <c r="F67" s="34">
        <v>28371.62</v>
      </c>
      <c r="G67" s="34">
        <v>6457.35</v>
      </c>
      <c r="H67" s="34">
        <v>6300.72</v>
      </c>
      <c r="I67" s="34">
        <v>5547.95</v>
      </c>
      <c r="J67" s="40">
        <v>4430.51</v>
      </c>
      <c r="K67" s="41">
        <v>775.08</v>
      </c>
      <c r="L67" s="19"/>
    </row>
    <row r="68" spans="1:12" ht="12.75" customHeight="1" thickBot="1">
      <c r="A68" s="9"/>
      <c r="B68" s="10"/>
      <c r="C68" s="10"/>
      <c r="D68" s="30"/>
      <c r="E68" s="29">
        <f>SUM(F68:K68)+SUM(Bovino2!E70:L70)</f>
        <v>0</v>
      </c>
      <c r="F68" s="29"/>
      <c r="G68" s="29"/>
      <c r="H68" s="29"/>
      <c r="I68" s="29"/>
      <c r="J68" s="32"/>
      <c r="K68" s="33"/>
      <c r="L68" s="19"/>
    </row>
    <row r="69" spans="1:12" ht="12.75">
      <c r="A69" s="3" t="s">
        <v>33</v>
      </c>
      <c r="B69" s="4" t="s">
        <v>74</v>
      </c>
      <c r="C69" s="5" t="s">
        <v>49</v>
      </c>
      <c r="D69" s="38" t="s">
        <v>115</v>
      </c>
      <c r="E69" s="28">
        <f>SUM(F69:K69)+SUM(Bovino2!E71:L71)</f>
        <v>315177</v>
      </c>
      <c r="F69" s="28">
        <v>70974</v>
      </c>
      <c r="G69" s="28">
        <v>4128</v>
      </c>
      <c r="H69" s="28">
        <v>14025</v>
      </c>
      <c r="I69" s="28">
        <v>6534</v>
      </c>
      <c r="J69" s="36">
        <v>1391</v>
      </c>
      <c r="K69" s="37">
        <v>17172</v>
      </c>
      <c r="L69" s="19"/>
    </row>
    <row r="70" spans="1:12" ht="12.75">
      <c r="A70" s="6"/>
      <c r="B70" s="7"/>
      <c r="C70" s="5" t="s">
        <v>58</v>
      </c>
      <c r="D70" s="38" t="s">
        <v>116</v>
      </c>
      <c r="E70" s="28">
        <f>SUM(F70:K70)+SUM(Bovino2!E72:L72)</f>
        <v>532621</v>
      </c>
      <c r="F70" s="28">
        <v>114381</v>
      </c>
      <c r="G70" s="28">
        <v>12233</v>
      </c>
      <c r="H70" s="28">
        <v>26617</v>
      </c>
      <c r="I70" s="28">
        <v>17126</v>
      </c>
      <c r="J70" s="36">
        <v>6187</v>
      </c>
      <c r="K70" s="37">
        <v>31326</v>
      </c>
      <c r="L70" s="19"/>
    </row>
    <row r="71" spans="1:12" ht="12.75">
      <c r="A71" s="6"/>
      <c r="B71" s="8" t="s">
        <v>75</v>
      </c>
      <c r="C71" s="8"/>
      <c r="D71" s="42" t="s">
        <v>74</v>
      </c>
      <c r="E71" s="34">
        <f>SUM(F71:K71)+SUM(Bovino2!E73:L73)</f>
        <v>847798</v>
      </c>
      <c r="F71" s="34">
        <v>185355</v>
      </c>
      <c r="G71" s="34">
        <v>16361</v>
      </c>
      <c r="H71" s="34">
        <v>40642</v>
      </c>
      <c r="I71" s="34">
        <v>23660</v>
      </c>
      <c r="J71" s="40">
        <v>7578</v>
      </c>
      <c r="K71" s="41">
        <v>48498</v>
      </c>
      <c r="L71" s="19"/>
    </row>
    <row r="72" spans="1:12" ht="12.75" customHeight="1" thickBot="1">
      <c r="A72" s="9"/>
      <c r="B72" s="10"/>
      <c r="C72" s="10"/>
      <c r="D72" s="30"/>
      <c r="E72" s="29">
        <f>SUM(F72:K72)+SUM(Bovino2!E74:L74)</f>
        <v>0</v>
      </c>
      <c r="F72" s="29"/>
      <c r="G72" s="29"/>
      <c r="H72" s="29"/>
      <c r="I72" s="29"/>
      <c r="J72" s="32"/>
      <c r="K72" s="33"/>
      <c r="L72" s="19"/>
    </row>
    <row r="73" spans="1:12" ht="12.75">
      <c r="A73" s="3" t="s">
        <v>16</v>
      </c>
      <c r="B73" s="4" t="s">
        <v>2</v>
      </c>
      <c r="C73" s="5" t="s">
        <v>24</v>
      </c>
      <c r="D73" s="35" t="s">
        <v>117</v>
      </c>
      <c r="E73" s="28">
        <f>SUM(F73:K73)+SUM(Bovino2!E75:L75)</f>
        <v>2482.7200000000003</v>
      </c>
      <c r="F73" s="28">
        <v>1465.01</v>
      </c>
      <c r="G73" s="28">
        <v>4.74</v>
      </c>
      <c r="H73" s="28">
        <v>75.04</v>
      </c>
      <c r="I73" s="28">
        <v>8.95</v>
      </c>
      <c r="J73" s="36">
        <v>34.36</v>
      </c>
      <c r="K73" s="37">
        <v>158.42</v>
      </c>
      <c r="L73" s="19"/>
    </row>
    <row r="74" spans="1:12" ht="12.75">
      <c r="A74" s="6"/>
      <c r="B74" s="7"/>
      <c r="C74" s="5" t="s">
        <v>25</v>
      </c>
      <c r="D74" s="35" t="s">
        <v>118</v>
      </c>
      <c r="E74" s="28">
        <f>SUM(F74:K74)+SUM(Bovino2!E76:L76)</f>
        <v>132153.48</v>
      </c>
      <c r="F74" s="28">
        <v>11866.12</v>
      </c>
      <c r="G74" s="28">
        <v>5225.44</v>
      </c>
      <c r="H74" s="28">
        <v>9771.36</v>
      </c>
      <c r="I74" s="28">
        <v>4778.28</v>
      </c>
      <c r="J74" s="36">
        <v>2674.33</v>
      </c>
      <c r="K74" s="37">
        <v>11060.93</v>
      </c>
      <c r="L74" s="19"/>
    </row>
    <row r="75" spans="1:12" ht="12.75">
      <c r="A75" s="6"/>
      <c r="B75" s="7"/>
      <c r="C75" s="5" t="s">
        <v>26</v>
      </c>
      <c r="D75" s="35" t="s">
        <v>119</v>
      </c>
      <c r="E75" s="28">
        <f>SUM(F75:K75)+SUM(Bovino2!E77:L77)</f>
        <v>104006.00000000001</v>
      </c>
      <c r="F75" s="28">
        <v>5766.353865485087</v>
      </c>
      <c r="G75" s="28">
        <v>4585.745810462271</v>
      </c>
      <c r="H75" s="28">
        <v>13513.007578863833</v>
      </c>
      <c r="I75" s="28">
        <v>1206.5604391243967</v>
      </c>
      <c r="J75" s="36">
        <v>487.5695787315654</v>
      </c>
      <c r="K75" s="37">
        <v>11013.856570332651</v>
      </c>
      <c r="L75" s="19"/>
    </row>
    <row r="76" spans="1:12" ht="12.75">
      <c r="A76" s="6"/>
      <c r="B76" s="7"/>
      <c r="C76" s="5" t="s">
        <v>27</v>
      </c>
      <c r="D76" s="38" t="s">
        <v>120</v>
      </c>
      <c r="E76" s="28">
        <f>SUM(F76:K76)+SUM(Bovino2!E78:L78)</f>
        <v>18365.02</v>
      </c>
      <c r="F76" s="28">
        <v>1724.88</v>
      </c>
      <c r="G76" s="28">
        <v>841</v>
      </c>
      <c r="H76" s="28">
        <v>1320.69</v>
      </c>
      <c r="I76" s="28">
        <v>952.29</v>
      </c>
      <c r="J76" s="36">
        <v>154.19</v>
      </c>
      <c r="K76" s="37">
        <v>3043.96</v>
      </c>
      <c r="L76" s="19"/>
    </row>
    <row r="77" spans="1:12" ht="12.75">
      <c r="A77" s="6"/>
      <c r="B77" s="7"/>
      <c r="C77" s="5" t="s">
        <v>28</v>
      </c>
      <c r="D77" s="38" t="s">
        <v>121</v>
      </c>
      <c r="E77" s="28">
        <f>SUM(F77:K77)+SUM(Bovino2!E79:L79)</f>
        <v>70798.64</v>
      </c>
      <c r="F77" s="28">
        <v>6218.01</v>
      </c>
      <c r="G77" s="28">
        <v>5162.83</v>
      </c>
      <c r="H77" s="28">
        <v>7319.63</v>
      </c>
      <c r="I77" s="28">
        <v>1151.89</v>
      </c>
      <c r="J77" s="36">
        <v>175.26</v>
      </c>
      <c r="K77" s="37">
        <v>7240.95</v>
      </c>
      <c r="L77" s="19"/>
    </row>
    <row r="78" spans="1:12" ht="12.75">
      <c r="A78" s="6"/>
      <c r="B78" s="7"/>
      <c r="C78" s="5" t="s">
        <v>29</v>
      </c>
      <c r="D78" s="35" t="s">
        <v>122</v>
      </c>
      <c r="E78" s="28">
        <f>SUM(F78:K78)+SUM(Bovino2!E80:L80)</f>
        <v>24471.04</v>
      </c>
      <c r="F78" s="28">
        <v>1306.13</v>
      </c>
      <c r="G78" s="28">
        <v>1120.91</v>
      </c>
      <c r="H78" s="28">
        <v>1151.56</v>
      </c>
      <c r="I78" s="28">
        <v>1305.81</v>
      </c>
      <c r="J78" s="36">
        <v>71.86</v>
      </c>
      <c r="K78" s="37">
        <v>2347.59</v>
      </c>
      <c r="L78" s="19"/>
    </row>
    <row r="79" spans="1:12" ht="12.75">
      <c r="A79" s="6"/>
      <c r="B79" s="7"/>
      <c r="C79" s="5" t="s">
        <v>18</v>
      </c>
      <c r="D79" s="35" t="s">
        <v>123</v>
      </c>
      <c r="E79" s="28">
        <f>SUM(F79:K79)+SUM(Bovino2!E81:L81)</f>
        <v>18163.42</v>
      </c>
      <c r="F79" s="28">
        <v>3410.62</v>
      </c>
      <c r="G79" s="28">
        <v>546.52</v>
      </c>
      <c r="H79" s="28">
        <v>959.62</v>
      </c>
      <c r="I79" s="28">
        <v>465.42</v>
      </c>
      <c r="J79" s="36">
        <v>240.75</v>
      </c>
      <c r="K79" s="37">
        <v>1849.42</v>
      </c>
      <c r="L79" s="19"/>
    </row>
    <row r="80" spans="1:12" ht="12.75">
      <c r="A80" s="6"/>
      <c r="B80" s="7"/>
      <c r="C80" s="5" t="s">
        <v>30</v>
      </c>
      <c r="D80" s="38" t="s">
        <v>124</v>
      </c>
      <c r="E80" s="28">
        <f>SUM(F80:K80)+SUM(Bovino2!E82:L82)</f>
        <v>140223.21000000002</v>
      </c>
      <c r="F80" s="28">
        <v>14921.2</v>
      </c>
      <c r="G80" s="28">
        <v>8332.28</v>
      </c>
      <c r="H80" s="28">
        <v>14732.01</v>
      </c>
      <c r="I80" s="28">
        <v>6299.28</v>
      </c>
      <c r="J80" s="36">
        <v>647.55</v>
      </c>
      <c r="K80" s="37">
        <v>10356.28</v>
      </c>
      <c r="L80" s="19"/>
    </row>
    <row r="81" spans="1:12" ht="12.75">
      <c r="A81" s="6"/>
      <c r="B81" s="8" t="s">
        <v>19</v>
      </c>
      <c r="C81" s="8"/>
      <c r="D81" s="42" t="s">
        <v>2</v>
      </c>
      <c r="E81" s="34">
        <f>SUM(F81:K81)+SUM(Bovino2!E83:L83)</f>
        <v>510663.53</v>
      </c>
      <c r="F81" s="34">
        <f aca="true" t="shared" si="0" ref="F81:K81">SUM(F73:F80)</f>
        <v>46678.32386548509</v>
      </c>
      <c r="G81" s="34">
        <f t="shared" si="0"/>
        <v>25819.465810462272</v>
      </c>
      <c r="H81" s="34">
        <f t="shared" si="0"/>
        <v>48842.91757886384</v>
      </c>
      <c r="I81" s="34">
        <f t="shared" si="0"/>
        <v>16168.480439124396</v>
      </c>
      <c r="J81" s="40">
        <f t="shared" si="0"/>
        <v>4485.8695787315655</v>
      </c>
      <c r="K81" s="41">
        <f t="shared" si="0"/>
        <v>47071.40657033265</v>
      </c>
      <c r="L81" s="19"/>
    </row>
    <row r="82" spans="1:12" ht="13.5" thickBot="1">
      <c r="A82" s="9"/>
      <c r="B82" s="10"/>
      <c r="C82" s="10"/>
      <c r="D82" s="30"/>
      <c r="E82" s="29">
        <f>SUM(F82:K82)+SUM(Bovino2!E84:L84)</f>
        <v>0</v>
      </c>
      <c r="F82" s="29"/>
      <c r="G82" s="29"/>
      <c r="H82" s="29"/>
      <c r="I82" s="29"/>
      <c r="J82" s="32"/>
      <c r="K82" s="33"/>
      <c r="L82" s="19"/>
    </row>
    <row r="83" spans="1:12" ht="12.75">
      <c r="A83" s="3" t="s">
        <v>54</v>
      </c>
      <c r="B83" s="4" t="s">
        <v>76</v>
      </c>
      <c r="C83" s="5" t="s">
        <v>77</v>
      </c>
      <c r="D83" s="38" t="s">
        <v>125</v>
      </c>
      <c r="E83" s="28">
        <f>SUM(F83:K83)+SUM(Bovino2!E85:L85)</f>
        <v>10728.519547504662</v>
      </c>
      <c r="F83" s="28">
        <v>1084.0989312369923</v>
      </c>
      <c r="G83" s="28">
        <v>774.8767365773595</v>
      </c>
      <c r="H83" s="28">
        <v>1154.9800844072329</v>
      </c>
      <c r="I83" s="28">
        <v>992.2476886925758</v>
      </c>
      <c r="J83" s="36">
        <v>94.48865089046738</v>
      </c>
      <c r="K83" s="37">
        <v>1003.106520607223</v>
      </c>
      <c r="L83" s="19"/>
    </row>
    <row r="84" spans="1:12" ht="12.75">
      <c r="A84" s="6"/>
      <c r="B84" s="7"/>
      <c r="C84" s="5" t="s">
        <v>78</v>
      </c>
      <c r="D84" s="38" t="s">
        <v>126</v>
      </c>
      <c r="E84" s="28">
        <f>SUM(F84:K84)+SUM(Bovino2!E86:L86)</f>
        <v>6948</v>
      </c>
      <c r="F84" s="28">
        <v>600.57</v>
      </c>
      <c r="G84" s="28">
        <v>824.26</v>
      </c>
      <c r="H84" s="28">
        <v>914.89</v>
      </c>
      <c r="I84" s="28">
        <v>613.3</v>
      </c>
      <c r="J84" s="36">
        <v>183.31</v>
      </c>
      <c r="K84" s="37">
        <v>270.52</v>
      </c>
      <c r="L84" s="19"/>
    </row>
    <row r="85" spans="1:12" ht="12.75">
      <c r="A85" s="6"/>
      <c r="B85" s="8" t="s">
        <v>79</v>
      </c>
      <c r="C85" s="8"/>
      <c r="D85" s="42" t="s">
        <v>76</v>
      </c>
      <c r="E85" s="34">
        <f>SUM(F85:K85)+SUM(Bovino2!E87:L87)</f>
        <v>17676.519547504664</v>
      </c>
      <c r="F85" s="34">
        <v>1684.6689312369922</v>
      </c>
      <c r="G85" s="34">
        <v>1599.1367365773594</v>
      </c>
      <c r="H85" s="34">
        <v>2069.8700844072328</v>
      </c>
      <c r="I85" s="34">
        <v>1605.5476886925758</v>
      </c>
      <c r="J85" s="40">
        <v>277.7986508904674</v>
      </c>
      <c r="K85" s="41">
        <v>1273.626520607223</v>
      </c>
      <c r="L85" s="19"/>
    </row>
    <row r="86" spans="1:12" ht="13.5" thickBot="1">
      <c r="A86" s="9"/>
      <c r="B86" s="10"/>
      <c r="C86" s="10"/>
      <c r="D86" s="42"/>
      <c r="E86" s="34">
        <f>SUM(F86:K86)+SUM(Bovino2!E88:L88)</f>
        <v>0</v>
      </c>
      <c r="F86" s="34"/>
      <c r="G86" s="34"/>
      <c r="H86" s="34"/>
      <c r="I86" s="34"/>
      <c r="J86" s="40"/>
      <c r="K86" s="41"/>
      <c r="L86" s="19"/>
    </row>
    <row r="87" spans="1:12" ht="14.25" thickBot="1" thickTop="1">
      <c r="A87" s="11" t="s">
        <v>0</v>
      </c>
      <c r="B87" s="12"/>
      <c r="C87" s="12"/>
      <c r="D87" s="56" t="s">
        <v>127</v>
      </c>
      <c r="E87" s="43">
        <f aca="true" t="shared" si="1" ref="E87:K87">+E85+E81+E71+E67+E65+E60+E53+E51+E40+E38+E32+E27+E25+E23+E18+E16+E14</f>
        <v>6020161.442946211</v>
      </c>
      <c r="F87" s="43">
        <f t="shared" si="1"/>
        <v>1252835.8466870359</v>
      </c>
      <c r="G87" s="43">
        <f t="shared" si="1"/>
        <v>258421.20594023477</v>
      </c>
      <c r="H87" s="43">
        <f t="shared" si="1"/>
        <v>516442.5301144566</v>
      </c>
      <c r="I87" s="43">
        <f t="shared" si="1"/>
        <v>164257.85272222623</v>
      </c>
      <c r="J87" s="44">
        <f t="shared" si="1"/>
        <v>91670.09904251585</v>
      </c>
      <c r="K87" s="45">
        <f t="shared" si="1"/>
        <v>502990.420968228</v>
      </c>
      <c r="L87" s="19"/>
    </row>
    <row r="88" spans="5:11" ht="13.5" thickTop="1">
      <c r="E88" s="19"/>
      <c r="F88" s="19"/>
      <c r="G88" s="19"/>
      <c r="H88" s="19"/>
      <c r="I88" s="19"/>
      <c r="J88" s="19"/>
      <c r="K88" s="19"/>
    </row>
  </sheetData>
  <sheetProtection/>
  <mergeCells count="11">
    <mergeCell ref="J8:K8"/>
    <mergeCell ref="D4:K4"/>
    <mergeCell ref="D6:K6"/>
    <mergeCell ref="D7:D9"/>
    <mergeCell ref="D5:K5"/>
    <mergeCell ref="E7:E9"/>
    <mergeCell ref="F7:H7"/>
    <mergeCell ref="I7:K7"/>
    <mergeCell ref="F8:F9"/>
    <mergeCell ref="G8:H8"/>
    <mergeCell ref="I8:I9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91"/>
  <sheetViews>
    <sheetView showZeros="0" workbookViewId="0" topLeftCell="D1">
      <pane xSplit="1" ySplit="11" topLeftCell="E12" activePane="bottomRight" state="frozen"/>
      <selection pane="topLeft" activeCell="F8" sqref="F8:F9"/>
      <selection pane="topRight" activeCell="F8" sqref="F8:F9"/>
      <selection pane="bottomLeft" activeCell="F8" sqref="F8:F9"/>
      <selection pane="bottomRight" activeCell="F8" sqref="F8:F9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1.421875" style="2" customWidth="1"/>
    <col min="6" max="6" width="10.140625" style="2" customWidth="1"/>
    <col min="7" max="8" width="14.00390625" style="2" customWidth="1"/>
    <col min="9" max="9" width="12.57421875" style="2" customWidth="1"/>
    <col min="10" max="10" width="12.28125" style="2" customWidth="1"/>
    <col min="11" max="24" width="11.57421875" style="2" bestFit="1" customWidth="1"/>
    <col min="25" max="26" width="20.140625" style="2" bestFit="1" customWidth="1"/>
    <col min="27" max="30" width="21.28125" style="2" bestFit="1" customWidth="1"/>
    <col min="31" max="16384" width="11.421875" style="2" customWidth="1"/>
  </cols>
  <sheetData>
    <row r="1" ht="15">
      <c r="G1" s="104" t="s">
        <v>154</v>
      </c>
    </row>
    <row r="2" ht="12.75">
      <c r="G2" s="149" t="s">
        <v>153</v>
      </c>
    </row>
    <row r="3" ht="13.5" thickBot="1"/>
    <row r="4" spans="4:12" ht="15.75">
      <c r="D4" s="129" t="s">
        <v>151</v>
      </c>
      <c r="E4" s="130"/>
      <c r="F4" s="130"/>
      <c r="G4" s="130"/>
      <c r="H4" s="130"/>
      <c r="I4" s="130"/>
      <c r="J4" s="130"/>
      <c r="K4" s="130"/>
      <c r="L4" s="131"/>
    </row>
    <row r="5" spans="4:12" ht="12.75">
      <c r="D5" s="114" t="s">
        <v>129</v>
      </c>
      <c r="E5" s="147"/>
      <c r="F5" s="147"/>
      <c r="G5" s="147"/>
      <c r="H5" s="147"/>
      <c r="I5" s="147"/>
      <c r="J5" s="147"/>
      <c r="K5" s="147"/>
      <c r="L5" s="148"/>
    </row>
    <row r="6" spans="4:12" ht="12.75">
      <c r="D6" s="109" t="s">
        <v>152</v>
      </c>
      <c r="E6" s="110"/>
      <c r="F6" s="110"/>
      <c r="G6" s="110"/>
      <c r="H6" s="110"/>
      <c r="I6" s="110"/>
      <c r="J6" s="110"/>
      <c r="K6" s="110"/>
      <c r="L6" s="111"/>
    </row>
    <row r="7" spans="4:12" ht="12.75" customHeight="1">
      <c r="D7" s="112" t="s">
        <v>128</v>
      </c>
      <c r="E7" s="140" t="s">
        <v>140</v>
      </c>
      <c r="F7" s="135"/>
      <c r="G7" s="135"/>
      <c r="H7" s="135"/>
      <c r="I7" s="135"/>
      <c r="J7" s="135"/>
      <c r="K7" s="135"/>
      <c r="L7" s="136"/>
    </row>
    <row r="8" spans="4:12" ht="12.75" customHeight="1">
      <c r="D8" s="146"/>
      <c r="E8" s="132" t="s">
        <v>135</v>
      </c>
      <c r="F8" s="134" t="s">
        <v>137</v>
      </c>
      <c r="G8" s="135"/>
      <c r="H8" s="135"/>
      <c r="I8" s="135"/>
      <c r="J8" s="135"/>
      <c r="K8" s="135"/>
      <c r="L8" s="136"/>
    </row>
    <row r="9" spans="4:12" ht="12.75" customHeight="1">
      <c r="D9" s="146"/>
      <c r="E9" s="133"/>
      <c r="F9" s="134" t="s">
        <v>141</v>
      </c>
      <c r="G9" s="135"/>
      <c r="H9" s="135"/>
      <c r="I9" s="137"/>
      <c r="J9" s="134" t="s">
        <v>142</v>
      </c>
      <c r="K9" s="135"/>
      <c r="L9" s="136"/>
    </row>
    <row r="10" spans="4:12" ht="12.75" customHeight="1">
      <c r="D10" s="146"/>
      <c r="E10" s="133"/>
      <c r="F10" s="138" t="s">
        <v>143</v>
      </c>
      <c r="G10" s="140" t="s">
        <v>144</v>
      </c>
      <c r="H10" s="141"/>
      <c r="I10" s="142" t="s">
        <v>145</v>
      </c>
      <c r="J10" s="134" t="s">
        <v>146</v>
      </c>
      <c r="K10" s="141"/>
      <c r="L10" s="144" t="s">
        <v>147</v>
      </c>
    </row>
    <row r="11" spans="1:12" ht="13.5" thickBot="1">
      <c r="A11" s="1" t="s">
        <v>6</v>
      </c>
      <c r="B11" s="1" t="s">
        <v>1</v>
      </c>
      <c r="C11" s="1" t="s">
        <v>7</v>
      </c>
      <c r="D11" s="146"/>
      <c r="E11" s="133"/>
      <c r="F11" s="139"/>
      <c r="G11" s="16" t="s">
        <v>148</v>
      </c>
      <c r="H11" s="16" t="s">
        <v>149</v>
      </c>
      <c r="I11" s="143"/>
      <c r="J11" s="17" t="s">
        <v>148</v>
      </c>
      <c r="K11" s="18" t="s">
        <v>150</v>
      </c>
      <c r="L11" s="145"/>
    </row>
    <row r="12" spans="1:12" ht="12.75">
      <c r="A12" s="3" t="s">
        <v>31</v>
      </c>
      <c r="B12" s="4" t="s">
        <v>32</v>
      </c>
      <c r="C12" s="5" t="s">
        <v>33</v>
      </c>
      <c r="D12" s="13" t="s">
        <v>80</v>
      </c>
      <c r="E12" s="85">
        <v>632.27</v>
      </c>
      <c r="F12" s="86">
        <v>48.47</v>
      </c>
      <c r="G12" s="87">
        <v>5748.35</v>
      </c>
      <c r="H12" s="87">
        <v>585.14</v>
      </c>
      <c r="I12" s="88">
        <v>2111.64</v>
      </c>
      <c r="J12" s="89">
        <v>151450.8</v>
      </c>
      <c r="K12" s="90">
        <v>4616.45</v>
      </c>
      <c r="L12" s="91">
        <v>65655.32</v>
      </c>
    </row>
    <row r="13" spans="1:12" ht="12.75">
      <c r="A13" s="6"/>
      <c r="B13" s="7"/>
      <c r="C13" s="5" t="s">
        <v>34</v>
      </c>
      <c r="D13" s="14" t="s">
        <v>81</v>
      </c>
      <c r="E13" s="75">
        <v>1928.69</v>
      </c>
      <c r="F13" s="76">
        <v>966.86</v>
      </c>
      <c r="G13" s="77">
        <v>7345.55</v>
      </c>
      <c r="H13" s="77">
        <v>670.35</v>
      </c>
      <c r="I13" s="78">
        <v>7754.8</v>
      </c>
      <c r="J13" s="79">
        <v>158934.78</v>
      </c>
      <c r="K13" s="80">
        <v>1054.62</v>
      </c>
      <c r="L13" s="81">
        <v>119311.83</v>
      </c>
    </row>
    <row r="14" spans="1:12" ht="12.75">
      <c r="A14" s="6"/>
      <c r="B14" s="7"/>
      <c r="C14" s="5" t="s">
        <v>35</v>
      </c>
      <c r="D14" s="14" t="s">
        <v>82</v>
      </c>
      <c r="E14" s="75">
        <v>306.51</v>
      </c>
      <c r="F14" s="76">
        <v>31.74</v>
      </c>
      <c r="G14" s="77">
        <v>114.91</v>
      </c>
      <c r="H14" s="77">
        <v>0</v>
      </c>
      <c r="I14" s="78">
        <v>461.09</v>
      </c>
      <c r="J14" s="79">
        <v>3200.23</v>
      </c>
      <c r="K14" s="80">
        <v>408.65</v>
      </c>
      <c r="L14" s="81">
        <v>20743.36</v>
      </c>
    </row>
    <row r="15" spans="1:12" ht="12.75">
      <c r="A15" s="6"/>
      <c r="B15" s="7"/>
      <c r="C15" s="5" t="s">
        <v>36</v>
      </c>
      <c r="D15" s="14" t="s">
        <v>83</v>
      </c>
      <c r="E15" s="75">
        <v>245.27</v>
      </c>
      <c r="F15" s="76">
        <v>0</v>
      </c>
      <c r="G15" s="77">
        <v>3731.33</v>
      </c>
      <c r="H15" s="77">
        <v>155.12</v>
      </c>
      <c r="I15" s="78">
        <v>584.24</v>
      </c>
      <c r="J15" s="79">
        <v>43673.69</v>
      </c>
      <c r="K15" s="80">
        <v>399.38</v>
      </c>
      <c r="L15" s="81">
        <v>20237.46</v>
      </c>
    </row>
    <row r="16" spans="1:12" ht="12.75" customHeight="1" thickBot="1">
      <c r="A16" s="6"/>
      <c r="B16" s="8" t="s">
        <v>37</v>
      </c>
      <c r="C16" s="8"/>
      <c r="D16" s="26" t="s">
        <v>32</v>
      </c>
      <c r="E16" s="92">
        <v>3112.74</v>
      </c>
      <c r="F16" s="93">
        <v>1047.07</v>
      </c>
      <c r="G16" s="94">
        <v>16940.14</v>
      </c>
      <c r="H16" s="94">
        <v>1410.61</v>
      </c>
      <c r="I16" s="95">
        <v>10911.77</v>
      </c>
      <c r="J16" s="96">
        <v>357259.5</v>
      </c>
      <c r="K16" s="97">
        <v>6479.1</v>
      </c>
      <c r="L16" s="98">
        <v>225947.97</v>
      </c>
    </row>
    <row r="17" spans="1:12" ht="12.75" customHeight="1">
      <c r="A17" s="9"/>
      <c r="B17" s="10"/>
      <c r="C17" s="10"/>
      <c r="D17" s="15"/>
      <c r="E17" s="75"/>
      <c r="F17" s="76"/>
      <c r="G17" s="77"/>
      <c r="H17" s="77"/>
      <c r="I17" s="78"/>
      <c r="J17" s="79"/>
      <c r="K17" s="80"/>
      <c r="L17" s="81"/>
    </row>
    <row r="18" spans="1:12" ht="12.75" customHeight="1" thickBot="1">
      <c r="A18" s="6"/>
      <c r="B18" s="8" t="s">
        <v>38</v>
      </c>
      <c r="C18" s="8"/>
      <c r="D18" s="27" t="s">
        <v>84</v>
      </c>
      <c r="E18" s="61">
        <v>8314</v>
      </c>
      <c r="F18" s="62">
        <v>317</v>
      </c>
      <c r="G18" s="63">
        <v>4840</v>
      </c>
      <c r="H18" s="63">
        <v>403</v>
      </c>
      <c r="I18" s="64">
        <v>14831</v>
      </c>
      <c r="J18" s="65">
        <v>85286</v>
      </c>
      <c r="K18" s="66">
        <v>1457</v>
      </c>
      <c r="L18" s="67">
        <v>139632</v>
      </c>
    </row>
    <row r="19" spans="1:12" ht="12.75" customHeight="1">
      <c r="A19" s="9"/>
      <c r="B19" s="10"/>
      <c r="C19" s="10"/>
      <c r="D19" s="15"/>
      <c r="E19" s="68"/>
      <c r="F19" s="69"/>
      <c r="G19" s="70"/>
      <c r="H19" s="70"/>
      <c r="I19" s="71"/>
      <c r="J19" s="72"/>
      <c r="K19" s="73"/>
      <c r="L19" s="74"/>
    </row>
    <row r="20" spans="1:12" ht="12.75" customHeight="1" thickBot="1">
      <c r="A20" s="6"/>
      <c r="B20" s="8" t="s">
        <v>41</v>
      </c>
      <c r="C20" s="8"/>
      <c r="D20" s="27" t="s">
        <v>40</v>
      </c>
      <c r="E20" s="61">
        <v>7645.22</v>
      </c>
      <c r="F20" s="62">
        <v>555.28</v>
      </c>
      <c r="G20" s="63">
        <v>8211.16</v>
      </c>
      <c r="H20" s="63">
        <v>211.07</v>
      </c>
      <c r="I20" s="64">
        <v>8241.91</v>
      </c>
      <c r="J20" s="65">
        <v>74665.7</v>
      </c>
      <c r="K20" s="66">
        <v>670.3</v>
      </c>
      <c r="L20" s="67">
        <v>83315.28</v>
      </c>
    </row>
    <row r="21" spans="1:12" ht="5.25" customHeight="1">
      <c r="A21" s="9"/>
      <c r="B21" s="10"/>
      <c r="C21" s="10"/>
      <c r="D21" s="15"/>
      <c r="E21" s="68"/>
      <c r="F21" s="69"/>
      <c r="G21" s="70"/>
      <c r="H21" s="70"/>
      <c r="I21" s="71"/>
      <c r="J21" s="72"/>
      <c r="K21" s="73"/>
      <c r="L21" s="74"/>
    </row>
    <row r="22" spans="1:12" ht="12.75">
      <c r="A22" s="3" t="s">
        <v>24</v>
      </c>
      <c r="B22" s="4" t="s">
        <v>42</v>
      </c>
      <c r="C22" s="5" t="s">
        <v>31</v>
      </c>
      <c r="D22" s="14" t="s">
        <v>85</v>
      </c>
      <c r="E22" s="75">
        <v>638</v>
      </c>
      <c r="F22" s="76">
        <v>74</v>
      </c>
      <c r="G22" s="77">
        <v>795</v>
      </c>
      <c r="H22" s="77">
        <v>7</v>
      </c>
      <c r="I22" s="78">
        <v>1770</v>
      </c>
      <c r="J22" s="79">
        <v>5502</v>
      </c>
      <c r="K22" s="80">
        <v>149</v>
      </c>
      <c r="L22" s="81">
        <v>15415</v>
      </c>
    </row>
    <row r="23" spans="1:12" ht="12.75">
      <c r="A23" s="6"/>
      <c r="B23" s="7"/>
      <c r="C23" s="5" t="s">
        <v>43</v>
      </c>
      <c r="D23" s="14" t="s">
        <v>86</v>
      </c>
      <c r="E23" s="75">
        <v>1737</v>
      </c>
      <c r="F23" s="76">
        <v>60</v>
      </c>
      <c r="G23" s="77">
        <v>1173</v>
      </c>
      <c r="H23" s="77">
        <v>49</v>
      </c>
      <c r="I23" s="78">
        <v>1881</v>
      </c>
      <c r="J23" s="79">
        <v>10045</v>
      </c>
      <c r="K23" s="80">
        <v>1305</v>
      </c>
      <c r="L23" s="81">
        <v>15597</v>
      </c>
    </row>
    <row r="24" spans="1:12" ht="12.75">
      <c r="A24" s="6"/>
      <c r="B24" s="7"/>
      <c r="C24" s="5" t="s">
        <v>44</v>
      </c>
      <c r="D24" s="14" t="s">
        <v>87</v>
      </c>
      <c r="E24" s="75">
        <v>2081</v>
      </c>
      <c r="F24" s="76">
        <v>76</v>
      </c>
      <c r="G24" s="77">
        <v>947</v>
      </c>
      <c r="H24" s="77">
        <v>29</v>
      </c>
      <c r="I24" s="78">
        <v>2623</v>
      </c>
      <c r="J24" s="79">
        <v>8444</v>
      </c>
      <c r="K24" s="80">
        <v>583</v>
      </c>
      <c r="L24" s="81">
        <v>18147</v>
      </c>
    </row>
    <row r="25" spans="1:12" ht="12.75" customHeight="1" thickBot="1">
      <c r="A25" s="6"/>
      <c r="B25" s="8" t="s">
        <v>45</v>
      </c>
      <c r="C25" s="8"/>
      <c r="D25" s="27" t="s">
        <v>42</v>
      </c>
      <c r="E25" s="61">
        <v>4456</v>
      </c>
      <c r="F25" s="99">
        <v>210</v>
      </c>
      <c r="G25" s="64">
        <v>2915</v>
      </c>
      <c r="H25" s="64">
        <v>85</v>
      </c>
      <c r="I25" s="64">
        <v>6274</v>
      </c>
      <c r="J25" s="100">
        <v>23991</v>
      </c>
      <c r="K25" s="64">
        <v>2037</v>
      </c>
      <c r="L25" s="101">
        <v>49159</v>
      </c>
    </row>
    <row r="26" spans="1:12" ht="12.75" customHeight="1">
      <c r="A26" s="9"/>
      <c r="B26" s="10"/>
      <c r="C26" s="10"/>
      <c r="D26" s="15"/>
      <c r="E26" s="75"/>
      <c r="F26" s="76"/>
      <c r="G26" s="77"/>
      <c r="H26" s="77"/>
      <c r="I26" s="78"/>
      <c r="J26" s="79"/>
      <c r="K26" s="80"/>
      <c r="L26" s="81"/>
    </row>
    <row r="27" spans="1:12" ht="12.75" customHeight="1" thickBot="1">
      <c r="A27" s="6"/>
      <c r="B27" s="8" t="s">
        <v>48</v>
      </c>
      <c r="C27" s="8"/>
      <c r="D27" s="27" t="s">
        <v>47</v>
      </c>
      <c r="E27" s="61">
        <v>1417.77</v>
      </c>
      <c r="F27" s="62">
        <v>724.8</v>
      </c>
      <c r="G27" s="63">
        <v>1421.96</v>
      </c>
      <c r="H27" s="63">
        <v>6.8</v>
      </c>
      <c r="I27" s="64">
        <v>2816.41</v>
      </c>
      <c r="J27" s="65">
        <v>21490.95</v>
      </c>
      <c r="K27" s="66">
        <v>187.66</v>
      </c>
      <c r="L27" s="67">
        <v>31499.78</v>
      </c>
    </row>
    <row r="28" spans="1:12" ht="5.25" customHeight="1">
      <c r="A28" s="9"/>
      <c r="B28" s="10"/>
      <c r="C28" s="10"/>
      <c r="D28" s="15"/>
      <c r="E28" s="75"/>
      <c r="F28" s="76"/>
      <c r="G28" s="77"/>
      <c r="H28" s="77"/>
      <c r="I28" s="78"/>
      <c r="J28" s="79"/>
      <c r="K28" s="80"/>
      <c r="L28" s="81"/>
    </row>
    <row r="29" spans="1:12" ht="12.75" customHeight="1" thickBot="1">
      <c r="A29" s="6"/>
      <c r="B29" s="8" t="s">
        <v>51</v>
      </c>
      <c r="C29" s="8"/>
      <c r="D29" s="27" t="s">
        <v>50</v>
      </c>
      <c r="E29" s="61">
        <v>674.57</v>
      </c>
      <c r="F29" s="62">
        <v>514.75</v>
      </c>
      <c r="G29" s="63">
        <v>0</v>
      </c>
      <c r="H29" s="63">
        <v>0</v>
      </c>
      <c r="I29" s="64">
        <v>705.28</v>
      </c>
      <c r="J29" s="65">
        <v>1625.86</v>
      </c>
      <c r="K29" s="66">
        <v>0</v>
      </c>
      <c r="L29" s="67">
        <v>17674.63</v>
      </c>
    </row>
    <row r="30" spans="1:12" ht="12.75" customHeight="1">
      <c r="A30" s="9"/>
      <c r="B30" s="10"/>
      <c r="C30" s="10"/>
      <c r="D30" s="15"/>
      <c r="E30" s="75"/>
      <c r="F30" s="76"/>
      <c r="G30" s="77"/>
      <c r="H30" s="77"/>
      <c r="I30" s="78"/>
      <c r="J30" s="79"/>
      <c r="K30" s="80"/>
      <c r="L30" s="81"/>
    </row>
    <row r="31" spans="1:12" ht="12.75">
      <c r="A31" s="3" t="s">
        <v>8</v>
      </c>
      <c r="B31" s="4" t="s">
        <v>3</v>
      </c>
      <c r="C31" s="5" t="s">
        <v>9</v>
      </c>
      <c r="D31" s="14" t="s">
        <v>88</v>
      </c>
      <c r="E31" s="75">
        <v>849.38</v>
      </c>
      <c r="F31" s="76">
        <v>125.68</v>
      </c>
      <c r="G31" s="77">
        <v>1685.03</v>
      </c>
      <c r="H31" s="77">
        <v>0</v>
      </c>
      <c r="I31" s="78">
        <v>1108.15</v>
      </c>
      <c r="J31" s="79">
        <v>8393.67</v>
      </c>
      <c r="K31" s="80">
        <v>0</v>
      </c>
      <c r="L31" s="81">
        <v>22901.35</v>
      </c>
    </row>
    <row r="32" spans="1:12" ht="12.75">
      <c r="A32" s="6"/>
      <c r="B32" s="7"/>
      <c r="C32" s="5" t="s">
        <v>10</v>
      </c>
      <c r="D32" s="14" t="s">
        <v>89</v>
      </c>
      <c r="E32" s="75">
        <v>644.4</v>
      </c>
      <c r="F32" s="76">
        <v>0</v>
      </c>
      <c r="G32" s="77">
        <v>43</v>
      </c>
      <c r="H32" s="77">
        <v>0</v>
      </c>
      <c r="I32" s="78">
        <v>551.94</v>
      </c>
      <c r="J32" s="79">
        <v>288</v>
      </c>
      <c r="K32" s="80">
        <v>0</v>
      </c>
      <c r="L32" s="81">
        <v>9748.25</v>
      </c>
    </row>
    <row r="33" spans="1:12" ht="12.75">
      <c r="A33" s="6"/>
      <c r="B33" s="7"/>
      <c r="C33" s="5" t="s">
        <v>11</v>
      </c>
      <c r="D33" s="14" t="s">
        <v>90</v>
      </c>
      <c r="E33" s="75">
        <v>880.13</v>
      </c>
      <c r="F33" s="76">
        <v>0</v>
      </c>
      <c r="G33" s="77">
        <v>380.71</v>
      </c>
      <c r="H33" s="77">
        <v>0</v>
      </c>
      <c r="I33" s="78">
        <v>951.3</v>
      </c>
      <c r="J33" s="79">
        <v>3954</v>
      </c>
      <c r="K33" s="80">
        <v>0</v>
      </c>
      <c r="L33" s="81">
        <v>6665.25</v>
      </c>
    </row>
    <row r="34" spans="1:12" ht="12.75" customHeight="1" thickBot="1">
      <c r="A34" s="6"/>
      <c r="B34" s="8" t="s">
        <v>20</v>
      </c>
      <c r="C34" s="8"/>
      <c r="D34" s="27" t="s">
        <v>3</v>
      </c>
      <c r="E34" s="61">
        <v>2373.91</v>
      </c>
      <c r="F34" s="62">
        <v>125.68</v>
      </c>
      <c r="G34" s="63">
        <v>2108.74</v>
      </c>
      <c r="H34" s="63">
        <v>0</v>
      </c>
      <c r="I34" s="64">
        <v>2611.39</v>
      </c>
      <c r="J34" s="65">
        <v>12635.67</v>
      </c>
      <c r="K34" s="66">
        <v>0</v>
      </c>
      <c r="L34" s="67">
        <v>39314.85</v>
      </c>
    </row>
    <row r="35" spans="1:12" ht="5.25" customHeight="1">
      <c r="A35" s="9"/>
      <c r="B35" s="10"/>
      <c r="C35" s="10"/>
      <c r="D35" s="15"/>
      <c r="E35" s="75"/>
      <c r="F35" s="76"/>
      <c r="G35" s="77"/>
      <c r="H35" s="77"/>
      <c r="I35" s="78"/>
      <c r="J35" s="79"/>
      <c r="K35" s="80"/>
      <c r="L35" s="81"/>
    </row>
    <row r="36" spans="1:12" ht="12.75">
      <c r="A36" s="3" t="s">
        <v>52</v>
      </c>
      <c r="B36" s="4" t="s">
        <v>53</v>
      </c>
      <c r="C36" s="5" t="s">
        <v>52</v>
      </c>
      <c r="D36" s="14" t="s">
        <v>91</v>
      </c>
      <c r="E36" s="75">
        <v>870.02</v>
      </c>
      <c r="F36" s="76">
        <v>421.6</v>
      </c>
      <c r="G36" s="77">
        <v>1288.55</v>
      </c>
      <c r="H36" s="77">
        <v>0</v>
      </c>
      <c r="I36" s="78">
        <v>1386.33</v>
      </c>
      <c r="J36" s="79">
        <v>18394.49</v>
      </c>
      <c r="K36" s="80">
        <v>1363.76</v>
      </c>
      <c r="L36" s="81">
        <v>18893.05</v>
      </c>
    </row>
    <row r="37" spans="1:12" ht="12.75">
      <c r="A37" s="6"/>
      <c r="B37" s="7"/>
      <c r="C37" s="5" t="s">
        <v>54</v>
      </c>
      <c r="D37" s="14" t="s">
        <v>92</v>
      </c>
      <c r="E37" s="75">
        <v>1133.53</v>
      </c>
      <c r="F37" s="76">
        <v>43.86</v>
      </c>
      <c r="G37" s="77">
        <v>3554.41</v>
      </c>
      <c r="H37" s="77">
        <v>122.34</v>
      </c>
      <c r="I37" s="78">
        <v>1598.86</v>
      </c>
      <c r="J37" s="79">
        <v>29880.87</v>
      </c>
      <c r="K37" s="80">
        <v>106.94</v>
      </c>
      <c r="L37" s="81">
        <v>19646.93</v>
      </c>
    </row>
    <row r="38" spans="1:12" ht="12.75">
      <c r="A38" s="6"/>
      <c r="B38" s="7"/>
      <c r="C38" s="5" t="s">
        <v>55</v>
      </c>
      <c r="D38" s="14" t="s">
        <v>93</v>
      </c>
      <c r="E38" s="75">
        <v>1183.55</v>
      </c>
      <c r="F38" s="76">
        <v>1</v>
      </c>
      <c r="G38" s="77">
        <v>1114.36</v>
      </c>
      <c r="H38" s="77">
        <v>0</v>
      </c>
      <c r="I38" s="78">
        <v>2671.7</v>
      </c>
      <c r="J38" s="79">
        <v>22509.79</v>
      </c>
      <c r="K38" s="80">
        <v>681.98</v>
      </c>
      <c r="L38" s="81">
        <v>18592.2</v>
      </c>
    </row>
    <row r="39" spans="1:12" ht="12.75">
      <c r="A39" s="6"/>
      <c r="B39" s="7"/>
      <c r="C39" s="5" t="s">
        <v>56</v>
      </c>
      <c r="D39" s="14" t="s">
        <v>94</v>
      </c>
      <c r="E39" s="75">
        <v>833.38</v>
      </c>
      <c r="F39" s="76">
        <v>800.23</v>
      </c>
      <c r="G39" s="77">
        <v>10</v>
      </c>
      <c r="H39" s="77">
        <v>181.55</v>
      </c>
      <c r="I39" s="78">
        <v>764.09</v>
      </c>
      <c r="J39" s="79">
        <v>148</v>
      </c>
      <c r="K39" s="80">
        <v>50</v>
      </c>
      <c r="L39" s="81">
        <v>953.55</v>
      </c>
    </row>
    <row r="40" spans="1:12" ht="12.75" customHeight="1" thickBot="1">
      <c r="A40" s="6"/>
      <c r="B40" s="8" t="s">
        <v>57</v>
      </c>
      <c r="C40" s="8"/>
      <c r="D40" s="27" t="s">
        <v>53</v>
      </c>
      <c r="E40" s="61">
        <v>4020.48</v>
      </c>
      <c r="F40" s="99">
        <v>1266.69</v>
      </c>
      <c r="G40" s="64">
        <v>5967.32</v>
      </c>
      <c r="H40" s="64">
        <v>303.89</v>
      </c>
      <c r="I40" s="64">
        <v>6420.98</v>
      </c>
      <c r="J40" s="100">
        <v>70933.15</v>
      </c>
      <c r="K40" s="64">
        <v>2202.68</v>
      </c>
      <c r="L40" s="101">
        <v>58085.73</v>
      </c>
    </row>
    <row r="41" spans="1:12" ht="12.75" customHeight="1">
      <c r="A41" s="9"/>
      <c r="B41" s="10"/>
      <c r="C41" s="10"/>
      <c r="D41" s="15"/>
      <c r="E41" s="75"/>
      <c r="F41" s="76"/>
      <c r="G41" s="77"/>
      <c r="H41" s="77"/>
      <c r="I41" s="78"/>
      <c r="J41" s="79"/>
      <c r="K41" s="80"/>
      <c r="L41" s="81"/>
    </row>
    <row r="42" spans="1:12" ht="12.75" customHeight="1" thickBot="1">
      <c r="A42" s="6"/>
      <c r="B42" s="8" t="s">
        <v>21</v>
      </c>
      <c r="C42" s="8"/>
      <c r="D42" s="27" t="s">
        <v>4</v>
      </c>
      <c r="E42" s="61">
        <v>373.63</v>
      </c>
      <c r="F42" s="62">
        <v>0</v>
      </c>
      <c r="G42" s="63">
        <v>740.05</v>
      </c>
      <c r="H42" s="63">
        <v>5.16</v>
      </c>
      <c r="I42" s="64">
        <v>612.8</v>
      </c>
      <c r="J42" s="65">
        <v>12434.51</v>
      </c>
      <c r="K42" s="66">
        <v>294.9</v>
      </c>
      <c r="L42" s="67">
        <v>1851.62</v>
      </c>
    </row>
    <row r="43" spans="1:12" ht="5.25" customHeight="1">
      <c r="A43" s="9"/>
      <c r="B43" s="10"/>
      <c r="C43" s="10"/>
      <c r="D43" s="15"/>
      <c r="E43" s="75"/>
      <c r="F43" s="76"/>
      <c r="G43" s="77"/>
      <c r="H43" s="77"/>
      <c r="I43" s="78"/>
      <c r="J43" s="79"/>
      <c r="K43" s="80"/>
      <c r="L43" s="81"/>
    </row>
    <row r="44" spans="1:12" ht="12.75">
      <c r="A44" s="3" t="s">
        <v>58</v>
      </c>
      <c r="B44" s="4" t="s">
        <v>59</v>
      </c>
      <c r="C44" s="5" t="s">
        <v>46</v>
      </c>
      <c r="D44" s="14" t="s">
        <v>95</v>
      </c>
      <c r="E44" s="75">
        <v>3584.52</v>
      </c>
      <c r="F44" s="76">
        <v>115.93</v>
      </c>
      <c r="G44" s="77">
        <v>896.31</v>
      </c>
      <c r="H44" s="77">
        <v>0</v>
      </c>
      <c r="I44" s="78">
        <v>7505.51</v>
      </c>
      <c r="J44" s="79">
        <v>14501.95</v>
      </c>
      <c r="K44" s="80">
        <v>0</v>
      </c>
      <c r="L44" s="81">
        <v>83548.87</v>
      </c>
    </row>
    <row r="45" spans="1:12" ht="12.75">
      <c r="A45" s="6"/>
      <c r="B45" s="7"/>
      <c r="C45" s="5" t="s">
        <v>12</v>
      </c>
      <c r="D45" s="14" t="s">
        <v>96</v>
      </c>
      <c r="E45" s="75">
        <v>1357.15</v>
      </c>
      <c r="F45" s="76">
        <v>6.53</v>
      </c>
      <c r="G45" s="77">
        <v>873.63</v>
      </c>
      <c r="H45" s="77">
        <v>14</v>
      </c>
      <c r="I45" s="78">
        <v>2240.11</v>
      </c>
      <c r="J45" s="79">
        <v>6482.62</v>
      </c>
      <c r="K45" s="80">
        <v>175.02</v>
      </c>
      <c r="L45" s="81">
        <v>38780.7</v>
      </c>
    </row>
    <row r="46" spans="1:12" ht="12.75">
      <c r="A46" s="6"/>
      <c r="B46" s="7"/>
      <c r="C46" s="5" t="s">
        <v>60</v>
      </c>
      <c r="D46" s="14" t="s">
        <v>97</v>
      </c>
      <c r="E46" s="75">
        <v>1707.49</v>
      </c>
      <c r="F46" s="76">
        <v>0</v>
      </c>
      <c r="G46" s="77">
        <v>4768.13</v>
      </c>
      <c r="H46" s="77">
        <v>1045.52</v>
      </c>
      <c r="I46" s="78">
        <v>5376.86</v>
      </c>
      <c r="J46" s="79">
        <v>23086.42</v>
      </c>
      <c r="K46" s="80">
        <v>2727.97</v>
      </c>
      <c r="L46" s="81">
        <v>35818.28</v>
      </c>
    </row>
    <row r="47" spans="1:12" ht="12.75">
      <c r="A47" s="6"/>
      <c r="B47" s="7"/>
      <c r="C47" s="5" t="s">
        <v>61</v>
      </c>
      <c r="D47" s="14" t="s">
        <v>98</v>
      </c>
      <c r="E47" s="75">
        <v>442.3</v>
      </c>
      <c r="F47" s="76">
        <v>7.35</v>
      </c>
      <c r="G47" s="77">
        <v>2158.86</v>
      </c>
      <c r="H47" s="77">
        <v>49.19</v>
      </c>
      <c r="I47" s="78">
        <v>646.97</v>
      </c>
      <c r="J47" s="79">
        <v>16542.11</v>
      </c>
      <c r="K47" s="80">
        <v>221.35</v>
      </c>
      <c r="L47" s="81">
        <v>9724.31</v>
      </c>
    </row>
    <row r="48" spans="1:12" ht="12.75">
      <c r="A48" s="6"/>
      <c r="B48" s="7"/>
      <c r="C48" s="5" t="s">
        <v>62</v>
      </c>
      <c r="D48" s="14" t="s">
        <v>99</v>
      </c>
      <c r="E48" s="75">
        <v>14937.91</v>
      </c>
      <c r="F48" s="76">
        <v>1156.02</v>
      </c>
      <c r="G48" s="77">
        <v>1002.73</v>
      </c>
      <c r="H48" s="77">
        <v>0</v>
      </c>
      <c r="I48" s="78">
        <v>21115.26</v>
      </c>
      <c r="J48" s="79">
        <v>5513.5</v>
      </c>
      <c r="K48" s="80">
        <v>0</v>
      </c>
      <c r="L48" s="81">
        <v>236078.37</v>
      </c>
    </row>
    <row r="49" spans="1:12" ht="12.75">
      <c r="A49" s="6"/>
      <c r="B49" s="7"/>
      <c r="C49" s="5" t="s">
        <v>63</v>
      </c>
      <c r="D49" s="14" t="s">
        <v>100</v>
      </c>
      <c r="E49" s="75">
        <v>1129.2</v>
      </c>
      <c r="F49" s="76">
        <v>6.26</v>
      </c>
      <c r="G49" s="77">
        <v>180.19</v>
      </c>
      <c r="H49" s="77">
        <v>0</v>
      </c>
      <c r="I49" s="78">
        <v>453.74</v>
      </c>
      <c r="J49" s="79">
        <v>9293.17</v>
      </c>
      <c r="K49" s="80">
        <v>0</v>
      </c>
      <c r="L49" s="81">
        <v>28755.61</v>
      </c>
    </row>
    <row r="50" spans="1:12" ht="12.75">
      <c r="A50" s="6"/>
      <c r="B50" s="7"/>
      <c r="C50" s="5" t="s">
        <v>64</v>
      </c>
      <c r="D50" s="14" t="s">
        <v>101</v>
      </c>
      <c r="E50" s="75">
        <v>326.22</v>
      </c>
      <c r="F50" s="76">
        <v>1</v>
      </c>
      <c r="G50" s="77">
        <v>2</v>
      </c>
      <c r="H50" s="77">
        <v>0</v>
      </c>
      <c r="I50" s="78">
        <v>550.62</v>
      </c>
      <c r="J50" s="79">
        <v>504</v>
      </c>
      <c r="K50" s="80">
        <v>56</v>
      </c>
      <c r="L50" s="81">
        <v>11379.93</v>
      </c>
    </row>
    <row r="51" spans="1:12" ht="12.75">
      <c r="A51" s="6"/>
      <c r="B51" s="7"/>
      <c r="C51" s="5" t="s">
        <v>65</v>
      </c>
      <c r="D51" s="14" t="s">
        <v>102</v>
      </c>
      <c r="E51" s="75">
        <v>462.86</v>
      </c>
      <c r="F51" s="76">
        <v>5.25</v>
      </c>
      <c r="G51" s="77">
        <v>599.01</v>
      </c>
      <c r="H51" s="77">
        <v>0</v>
      </c>
      <c r="I51" s="78">
        <v>374.25</v>
      </c>
      <c r="J51" s="79">
        <v>8662.35</v>
      </c>
      <c r="K51" s="80">
        <v>0</v>
      </c>
      <c r="L51" s="81">
        <v>4698.26</v>
      </c>
    </row>
    <row r="52" spans="1:12" ht="12.75">
      <c r="A52" s="6"/>
      <c r="B52" s="7"/>
      <c r="C52" s="5" t="s">
        <v>66</v>
      </c>
      <c r="D52" s="14" t="s">
        <v>103</v>
      </c>
      <c r="E52" s="75">
        <v>1052.07</v>
      </c>
      <c r="F52" s="76">
        <v>0</v>
      </c>
      <c r="G52" s="77">
        <v>1132.39</v>
      </c>
      <c r="H52" s="77">
        <v>0</v>
      </c>
      <c r="I52" s="78">
        <v>2470.59</v>
      </c>
      <c r="J52" s="79">
        <v>12832.19</v>
      </c>
      <c r="K52" s="80">
        <v>0</v>
      </c>
      <c r="L52" s="81">
        <v>31791.81</v>
      </c>
    </row>
    <row r="53" spans="1:12" ht="12.75" customHeight="1" thickBot="1">
      <c r="A53" s="6"/>
      <c r="B53" s="8" t="s">
        <v>67</v>
      </c>
      <c r="C53" s="8"/>
      <c r="D53" s="27" t="s">
        <v>104</v>
      </c>
      <c r="E53" s="61">
        <v>24999.72</v>
      </c>
      <c r="F53" s="62">
        <v>1298.34</v>
      </c>
      <c r="G53" s="63">
        <v>11613.25</v>
      </c>
      <c r="H53" s="63">
        <v>1108.71</v>
      </c>
      <c r="I53" s="64">
        <v>40733.91</v>
      </c>
      <c r="J53" s="65">
        <v>97418.31</v>
      </c>
      <c r="K53" s="66">
        <v>3180.34</v>
      </c>
      <c r="L53" s="67">
        <v>480576.14</v>
      </c>
    </row>
    <row r="54" spans="1:12" ht="5.25" customHeight="1">
      <c r="A54" s="9"/>
      <c r="B54" s="10"/>
      <c r="C54" s="10"/>
      <c r="D54" s="15"/>
      <c r="E54" s="75"/>
      <c r="F54" s="76"/>
      <c r="G54" s="77"/>
      <c r="H54" s="77"/>
      <c r="I54" s="78"/>
      <c r="J54" s="79"/>
      <c r="K54" s="80"/>
      <c r="L54" s="81"/>
    </row>
    <row r="55" spans="1:12" ht="12.75" customHeight="1" thickBot="1">
      <c r="A55" s="6"/>
      <c r="B55" s="8" t="s">
        <v>69</v>
      </c>
      <c r="C55" s="8"/>
      <c r="D55" s="27" t="s">
        <v>68</v>
      </c>
      <c r="E55" s="61">
        <v>3336.296717820711</v>
      </c>
      <c r="F55" s="62">
        <v>26.294331704441774</v>
      </c>
      <c r="G55" s="63">
        <v>177.72798742138366</v>
      </c>
      <c r="H55" s="63">
        <v>0</v>
      </c>
      <c r="I55" s="64">
        <v>3375.1050962852023</v>
      </c>
      <c r="J55" s="65">
        <v>7005.771655461236</v>
      </c>
      <c r="K55" s="66">
        <v>37.066336270190895</v>
      </c>
      <c r="L55" s="67">
        <v>38046.01586640167</v>
      </c>
    </row>
    <row r="56" spans="1:12" ht="5.25" customHeight="1">
      <c r="A56" s="9"/>
      <c r="B56" s="10"/>
      <c r="C56" s="10"/>
      <c r="D56" s="15"/>
      <c r="E56" s="75"/>
      <c r="F56" s="76"/>
      <c r="G56" s="77"/>
      <c r="H56" s="77"/>
      <c r="I56" s="78"/>
      <c r="J56" s="79"/>
      <c r="K56" s="80"/>
      <c r="L56" s="81"/>
    </row>
    <row r="57" spans="1:12" ht="12.75">
      <c r="A57" s="3" t="s">
        <v>13</v>
      </c>
      <c r="B57" s="4" t="s">
        <v>5</v>
      </c>
      <c r="C57" s="5" t="s">
        <v>14</v>
      </c>
      <c r="D57" s="14" t="s">
        <v>105</v>
      </c>
      <c r="E57" s="75">
        <v>939.85</v>
      </c>
      <c r="F57" s="76">
        <v>49.05</v>
      </c>
      <c r="G57" s="77">
        <v>55</v>
      </c>
      <c r="H57" s="77">
        <v>0</v>
      </c>
      <c r="I57" s="78">
        <v>126.84</v>
      </c>
      <c r="J57" s="79">
        <v>1245.79</v>
      </c>
      <c r="K57" s="80">
        <v>0</v>
      </c>
      <c r="L57" s="81">
        <v>1908.29</v>
      </c>
    </row>
    <row r="58" spans="1:12" ht="12.75">
      <c r="A58" s="6"/>
      <c r="B58" s="7"/>
      <c r="C58" s="5" t="s">
        <v>15</v>
      </c>
      <c r="D58" s="14" t="s">
        <v>106</v>
      </c>
      <c r="E58" s="75">
        <v>2753.55</v>
      </c>
      <c r="F58" s="76">
        <v>48.122963853054806</v>
      </c>
      <c r="G58" s="77">
        <v>545.888447580381</v>
      </c>
      <c r="H58" s="77">
        <v>0</v>
      </c>
      <c r="I58" s="78">
        <v>383.28216321786385</v>
      </c>
      <c r="J58" s="79">
        <v>3720.9534418833077</v>
      </c>
      <c r="K58" s="80">
        <v>0</v>
      </c>
      <c r="L58" s="81">
        <v>52317.895371521176</v>
      </c>
    </row>
    <row r="59" spans="1:12" ht="12.75">
      <c r="A59" s="6"/>
      <c r="B59" s="7"/>
      <c r="C59" s="5" t="s">
        <v>16</v>
      </c>
      <c r="D59" s="14" t="s">
        <v>107</v>
      </c>
      <c r="E59" s="75">
        <v>95.55</v>
      </c>
      <c r="F59" s="76">
        <v>71</v>
      </c>
      <c r="G59" s="77">
        <v>0</v>
      </c>
      <c r="H59" s="77">
        <v>0</v>
      </c>
      <c r="I59" s="78">
        <v>72.29</v>
      </c>
      <c r="J59" s="79">
        <v>43</v>
      </c>
      <c r="K59" s="80">
        <v>0</v>
      </c>
      <c r="L59" s="81">
        <v>2059.86</v>
      </c>
    </row>
    <row r="60" spans="1:12" ht="12.75">
      <c r="A60" s="6"/>
      <c r="B60" s="7"/>
      <c r="C60" s="5" t="s">
        <v>23</v>
      </c>
      <c r="D60" s="14" t="s">
        <v>108</v>
      </c>
      <c r="E60" s="75">
        <v>896.07</v>
      </c>
      <c r="F60" s="76">
        <v>0</v>
      </c>
      <c r="G60" s="77">
        <v>22.45</v>
      </c>
      <c r="H60" s="77">
        <v>0</v>
      </c>
      <c r="I60" s="78">
        <v>391.24</v>
      </c>
      <c r="J60" s="79">
        <v>341.64</v>
      </c>
      <c r="K60" s="80">
        <v>3</v>
      </c>
      <c r="L60" s="81">
        <v>5582.36</v>
      </c>
    </row>
    <row r="61" spans="1:12" ht="12.75">
      <c r="A61" s="6"/>
      <c r="B61" s="7"/>
      <c r="C61" s="5" t="s">
        <v>17</v>
      </c>
      <c r="D61" s="14" t="s">
        <v>109</v>
      </c>
      <c r="E61" s="75">
        <v>3930</v>
      </c>
      <c r="F61" s="76">
        <v>5489</v>
      </c>
      <c r="G61" s="77">
        <v>2579</v>
      </c>
      <c r="H61" s="77">
        <v>188</v>
      </c>
      <c r="I61" s="78">
        <v>7493</v>
      </c>
      <c r="J61" s="79">
        <v>20866</v>
      </c>
      <c r="K61" s="80">
        <v>262</v>
      </c>
      <c r="L61" s="81">
        <v>60625</v>
      </c>
    </row>
    <row r="62" spans="1:12" ht="12.75" customHeight="1" thickBot="1">
      <c r="A62" s="6"/>
      <c r="B62" s="8" t="s">
        <v>22</v>
      </c>
      <c r="C62" s="8"/>
      <c r="D62" s="27" t="s">
        <v>5</v>
      </c>
      <c r="E62" s="61">
        <v>8615.02</v>
      </c>
      <c r="F62" s="62">
        <v>5657.172963853055</v>
      </c>
      <c r="G62" s="63">
        <v>3202.338447580381</v>
      </c>
      <c r="H62" s="63">
        <v>188</v>
      </c>
      <c r="I62" s="64">
        <v>8466.652163217865</v>
      </c>
      <c r="J62" s="65">
        <v>26217.383441883307</v>
      </c>
      <c r="K62" s="66">
        <v>265</v>
      </c>
      <c r="L62" s="67">
        <v>122493.40537152118</v>
      </c>
    </row>
    <row r="63" spans="1:12" ht="12.75" customHeight="1">
      <c r="A63" s="9"/>
      <c r="B63" s="10"/>
      <c r="C63" s="10"/>
      <c r="D63" s="15"/>
      <c r="E63" s="75"/>
      <c r="F63" s="76"/>
      <c r="G63" s="77"/>
      <c r="H63" s="77"/>
      <c r="I63" s="78"/>
      <c r="J63" s="79"/>
      <c r="K63" s="80"/>
      <c r="L63" s="81"/>
    </row>
    <row r="64" spans="1:12" ht="12.75">
      <c r="A64" s="3" t="s">
        <v>15</v>
      </c>
      <c r="B64" s="4" t="s">
        <v>70</v>
      </c>
      <c r="C64" s="5" t="s">
        <v>39</v>
      </c>
      <c r="D64" s="14" t="s">
        <v>110</v>
      </c>
      <c r="E64" s="75">
        <v>397</v>
      </c>
      <c r="F64" s="76">
        <v>14</v>
      </c>
      <c r="G64" s="77">
        <v>273</v>
      </c>
      <c r="H64" s="77">
        <v>17</v>
      </c>
      <c r="I64" s="78">
        <v>147</v>
      </c>
      <c r="J64" s="79">
        <v>929</v>
      </c>
      <c r="K64" s="80">
        <v>44</v>
      </c>
      <c r="L64" s="81">
        <v>823</v>
      </c>
    </row>
    <row r="65" spans="1:12" ht="12.75">
      <c r="A65" s="6"/>
      <c r="B65" s="7"/>
      <c r="C65" s="5" t="s">
        <v>13</v>
      </c>
      <c r="D65" s="14" t="s">
        <v>111</v>
      </c>
      <c r="E65" s="75">
        <v>1988</v>
      </c>
      <c r="F65" s="76">
        <v>1</v>
      </c>
      <c r="G65" s="77">
        <v>49</v>
      </c>
      <c r="H65" s="77">
        <v>0</v>
      </c>
      <c r="I65" s="78">
        <v>933</v>
      </c>
      <c r="J65" s="79">
        <v>195</v>
      </c>
      <c r="K65" s="80">
        <v>0</v>
      </c>
      <c r="L65" s="81">
        <v>9610</v>
      </c>
    </row>
    <row r="66" spans="1:12" ht="12.75">
      <c r="A66" s="6"/>
      <c r="B66" s="7"/>
      <c r="C66" s="5" t="s">
        <v>71</v>
      </c>
      <c r="D66" s="14" t="s">
        <v>112</v>
      </c>
      <c r="E66" s="75">
        <v>1120</v>
      </c>
      <c r="F66" s="76">
        <v>20</v>
      </c>
      <c r="G66" s="77">
        <v>517</v>
      </c>
      <c r="H66" s="77">
        <v>10</v>
      </c>
      <c r="I66" s="78">
        <v>2343</v>
      </c>
      <c r="J66" s="79">
        <v>3270</v>
      </c>
      <c r="K66" s="80">
        <v>109</v>
      </c>
      <c r="L66" s="81">
        <v>1681</v>
      </c>
    </row>
    <row r="67" spans="1:12" ht="12" customHeight="1" thickBot="1">
      <c r="A67" s="6"/>
      <c r="B67" s="8" t="s">
        <v>72</v>
      </c>
      <c r="C67" s="8"/>
      <c r="D67" s="27" t="s">
        <v>113</v>
      </c>
      <c r="E67" s="61">
        <v>3505</v>
      </c>
      <c r="F67" s="99">
        <v>35</v>
      </c>
      <c r="G67" s="64">
        <v>839</v>
      </c>
      <c r="H67" s="64">
        <v>27</v>
      </c>
      <c r="I67" s="64">
        <v>3423</v>
      </c>
      <c r="J67" s="100">
        <v>4394</v>
      </c>
      <c r="K67" s="64">
        <v>153</v>
      </c>
      <c r="L67" s="101">
        <v>12114</v>
      </c>
    </row>
    <row r="68" spans="1:12" ht="12.75" customHeight="1">
      <c r="A68" s="9"/>
      <c r="B68" s="10"/>
      <c r="C68" s="10"/>
      <c r="D68" s="15"/>
      <c r="E68" s="75"/>
      <c r="F68" s="76"/>
      <c r="G68" s="77"/>
      <c r="H68" s="77"/>
      <c r="I68" s="78"/>
      <c r="J68" s="79"/>
      <c r="K68" s="80"/>
      <c r="L68" s="81"/>
    </row>
    <row r="69" spans="1:12" ht="12.75" customHeight="1" thickBot="1">
      <c r="A69" s="6"/>
      <c r="B69" s="8" t="s">
        <v>73</v>
      </c>
      <c r="C69" s="8"/>
      <c r="D69" s="27" t="s">
        <v>114</v>
      </c>
      <c r="E69" s="61">
        <v>133.22</v>
      </c>
      <c r="F69" s="62">
        <v>12</v>
      </c>
      <c r="G69" s="63">
        <v>603.43</v>
      </c>
      <c r="H69" s="63">
        <v>33.58</v>
      </c>
      <c r="I69" s="64">
        <v>100.66</v>
      </c>
      <c r="J69" s="65">
        <v>6493.92</v>
      </c>
      <c r="K69" s="66">
        <v>310.75</v>
      </c>
      <c r="L69" s="67">
        <v>591.15</v>
      </c>
    </row>
    <row r="70" spans="1:12" ht="12.75" customHeight="1">
      <c r="A70" s="9"/>
      <c r="B70" s="10"/>
      <c r="C70" s="10"/>
      <c r="D70" s="15"/>
      <c r="E70" s="75"/>
      <c r="F70" s="76"/>
      <c r="G70" s="77"/>
      <c r="H70" s="77"/>
      <c r="I70" s="78"/>
      <c r="J70" s="79"/>
      <c r="K70" s="80"/>
      <c r="L70" s="81"/>
    </row>
    <row r="71" spans="1:12" ht="12.75">
      <c r="A71" s="3" t="s">
        <v>33</v>
      </c>
      <c r="B71" s="4" t="s">
        <v>74</v>
      </c>
      <c r="C71" s="5" t="s">
        <v>49</v>
      </c>
      <c r="D71" s="14" t="s">
        <v>115</v>
      </c>
      <c r="E71" s="75">
        <v>12123</v>
      </c>
      <c r="F71" s="76">
        <v>1020</v>
      </c>
      <c r="G71" s="77">
        <v>425</v>
      </c>
      <c r="H71" s="77">
        <v>0</v>
      </c>
      <c r="I71" s="78">
        <v>23479</v>
      </c>
      <c r="J71" s="79">
        <v>2233</v>
      </c>
      <c r="K71" s="80">
        <v>0</v>
      </c>
      <c r="L71" s="81">
        <v>161673</v>
      </c>
    </row>
    <row r="72" spans="1:12" ht="12.75">
      <c r="A72" s="6"/>
      <c r="B72" s="7"/>
      <c r="C72" s="5" t="s">
        <v>58</v>
      </c>
      <c r="D72" s="14" t="s">
        <v>116</v>
      </c>
      <c r="E72" s="75">
        <v>17723</v>
      </c>
      <c r="F72" s="76">
        <v>1513</v>
      </c>
      <c r="G72" s="77">
        <v>488</v>
      </c>
      <c r="H72" s="77">
        <v>0</v>
      </c>
      <c r="I72" s="78">
        <v>38178</v>
      </c>
      <c r="J72" s="79">
        <v>2468</v>
      </c>
      <c r="K72" s="80">
        <v>0</v>
      </c>
      <c r="L72" s="81">
        <v>264381</v>
      </c>
    </row>
    <row r="73" spans="1:12" ht="12.75" customHeight="1" thickBot="1">
      <c r="A73" s="6"/>
      <c r="B73" s="8" t="s">
        <v>75</v>
      </c>
      <c r="C73" s="8"/>
      <c r="D73" s="27" t="s">
        <v>74</v>
      </c>
      <c r="E73" s="61">
        <v>29846</v>
      </c>
      <c r="F73" s="62">
        <v>2533</v>
      </c>
      <c r="G73" s="63">
        <v>913</v>
      </c>
      <c r="H73" s="63">
        <v>0</v>
      </c>
      <c r="I73" s="64">
        <v>61657</v>
      </c>
      <c r="J73" s="65">
        <v>4701</v>
      </c>
      <c r="K73" s="66">
        <v>0</v>
      </c>
      <c r="L73" s="67">
        <v>426054</v>
      </c>
    </row>
    <row r="74" spans="1:12" ht="12.75" customHeight="1">
      <c r="A74" s="9"/>
      <c r="B74" s="10"/>
      <c r="C74" s="10"/>
      <c r="D74" s="15"/>
      <c r="E74" s="75"/>
      <c r="F74" s="76"/>
      <c r="G74" s="77"/>
      <c r="H74" s="77"/>
      <c r="I74" s="78"/>
      <c r="J74" s="79"/>
      <c r="K74" s="80"/>
      <c r="L74" s="81"/>
    </row>
    <row r="75" spans="1:12" ht="12.75">
      <c r="A75" s="3" t="s">
        <v>16</v>
      </c>
      <c r="B75" s="4" t="s">
        <v>2</v>
      </c>
      <c r="C75" s="5" t="s">
        <v>24</v>
      </c>
      <c r="D75" s="14" t="s">
        <v>117</v>
      </c>
      <c r="E75" s="75">
        <v>22.37</v>
      </c>
      <c r="F75" s="76">
        <v>0</v>
      </c>
      <c r="G75" s="77">
        <v>45</v>
      </c>
      <c r="H75" s="77">
        <v>0</v>
      </c>
      <c r="I75" s="78">
        <v>33.64</v>
      </c>
      <c r="J75" s="79">
        <v>476.26</v>
      </c>
      <c r="K75" s="80">
        <v>0</v>
      </c>
      <c r="L75" s="81">
        <v>158.93</v>
      </c>
    </row>
    <row r="76" spans="1:12" ht="12.75">
      <c r="A76" s="6"/>
      <c r="B76" s="7"/>
      <c r="C76" s="5" t="s">
        <v>25</v>
      </c>
      <c r="D76" s="14" t="s">
        <v>118</v>
      </c>
      <c r="E76" s="75">
        <v>6944.52</v>
      </c>
      <c r="F76" s="76">
        <v>0</v>
      </c>
      <c r="G76" s="77">
        <v>227.16</v>
      </c>
      <c r="H76" s="77">
        <v>0</v>
      </c>
      <c r="I76" s="78">
        <v>6392.79</v>
      </c>
      <c r="J76" s="79">
        <v>6574.11</v>
      </c>
      <c r="K76" s="80">
        <v>32.67</v>
      </c>
      <c r="L76" s="81">
        <v>66605.77</v>
      </c>
    </row>
    <row r="77" spans="1:12" ht="12.75">
      <c r="A77" s="6"/>
      <c r="B77" s="7"/>
      <c r="C77" s="5" t="s">
        <v>26</v>
      </c>
      <c r="D77" s="14" t="s">
        <v>119</v>
      </c>
      <c r="E77" s="75">
        <v>1992.7500562132134</v>
      </c>
      <c r="F77" s="76">
        <v>0</v>
      </c>
      <c r="G77" s="77">
        <v>1632.745982408571</v>
      </c>
      <c r="H77" s="77">
        <v>0</v>
      </c>
      <c r="I77" s="78">
        <v>1934.036399709014</v>
      </c>
      <c r="J77" s="79">
        <v>27179.96076979036</v>
      </c>
      <c r="K77" s="80">
        <v>8.092057403610873</v>
      </c>
      <c r="L77" s="81">
        <v>34685.320891475436</v>
      </c>
    </row>
    <row r="78" spans="1:12" ht="12.75">
      <c r="A78" s="6"/>
      <c r="B78" s="7"/>
      <c r="C78" s="5" t="s">
        <v>27</v>
      </c>
      <c r="D78" s="14" t="s">
        <v>120</v>
      </c>
      <c r="E78" s="75">
        <v>238.1</v>
      </c>
      <c r="F78" s="76">
        <v>52.82</v>
      </c>
      <c r="G78" s="77">
        <v>671.25</v>
      </c>
      <c r="H78" s="77">
        <v>0</v>
      </c>
      <c r="I78" s="78">
        <v>338.82</v>
      </c>
      <c r="J78" s="79">
        <v>4945.56</v>
      </c>
      <c r="K78" s="80">
        <v>0</v>
      </c>
      <c r="L78" s="81">
        <v>4081.46</v>
      </c>
    </row>
    <row r="79" spans="1:12" ht="12.75">
      <c r="A79" s="6"/>
      <c r="B79" s="7"/>
      <c r="C79" s="5" t="s">
        <v>28</v>
      </c>
      <c r="D79" s="14" t="s">
        <v>121</v>
      </c>
      <c r="E79" s="75">
        <v>1977.59</v>
      </c>
      <c r="F79" s="76">
        <v>0</v>
      </c>
      <c r="G79" s="77">
        <v>0</v>
      </c>
      <c r="H79" s="77">
        <v>0</v>
      </c>
      <c r="I79" s="78">
        <v>4342.04</v>
      </c>
      <c r="J79" s="79">
        <v>78.33</v>
      </c>
      <c r="K79" s="80">
        <v>0</v>
      </c>
      <c r="L79" s="81">
        <v>37132.11</v>
      </c>
    </row>
    <row r="80" spans="1:12" ht="12.75">
      <c r="A80" s="6"/>
      <c r="B80" s="7"/>
      <c r="C80" s="5" t="s">
        <v>29</v>
      </c>
      <c r="D80" s="14" t="s">
        <v>122</v>
      </c>
      <c r="E80" s="75">
        <v>2005.54</v>
      </c>
      <c r="F80" s="76">
        <v>0</v>
      </c>
      <c r="G80" s="77">
        <v>251.01</v>
      </c>
      <c r="H80" s="77">
        <v>0</v>
      </c>
      <c r="I80" s="78">
        <v>745.95</v>
      </c>
      <c r="J80" s="79">
        <v>5701.6</v>
      </c>
      <c r="K80" s="80">
        <v>0</v>
      </c>
      <c r="L80" s="81">
        <v>8463.08</v>
      </c>
    </row>
    <row r="81" spans="1:12" ht="12.75">
      <c r="A81" s="6"/>
      <c r="B81" s="7"/>
      <c r="C81" s="5" t="s">
        <v>18</v>
      </c>
      <c r="D81" s="14" t="s">
        <v>123</v>
      </c>
      <c r="E81" s="75">
        <v>452.28</v>
      </c>
      <c r="F81" s="76">
        <v>0</v>
      </c>
      <c r="G81" s="77">
        <v>119.1</v>
      </c>
      <c r="H81" s="77">
        <v>148.8</v>
      </c>
      <c r="I81" s="78">
        <v>427.22</v>
      </c>
      <c r="J81" s="79">
        <v>3281.99</v>
      </c>
      <c r="K81" s="80">
        <v>330.67</v>
      </c>
      <c r="L81" s="81">
        <v>5931.01</v>
      </c>
    </row>
    <row r="82" spans="1:12" ht="12.75">
      <c r="A82" s="6"/>
      <c r="B82" s="7"/>
      <c r="C82" s="5" t="s">
        <v>30</v>
      </c>
      <c r="D82" s="14" t="s">
        <v>124</v>
      </c>
      <c r="E82" s="75">
        <v>11677.14</v>
      </c>
      <c r="F82" s="76">
        <v>0</v>
      </c>
      <c r="G82" s="77">
        <v>545.71</v>
      </c>
      <c r="H82" s="77">
        <v>0</v>
      </c>
      <c r="I82" s="78">
        <v>2932.38</v>
      </c>
      <c r="J82" s="79">
        <v>9768.03</v>
      </c>
      <c r="K82" s="80">
        <v>0</v>
      </c>
      <c r="L82" s="81">
        <v>60011.35</v>
      </c>
    </row>
    <row r="83" spans="1:12" ht="13.5" thickBot="1">
      <c r="A83" s="6"/>
      <c r="B83" s="8" t="s">
        <v>19</v>
      </c>
      <c r="C83" s="8"/>
      <c r="D83" s="27" t="s">
        <v>2</v>
      </c>
      <c r="E83" s="61">
        <f>SUM(E75:E82)</f>
        <v>25310.290056213213</v>
      </c>
      <c r="F83" s="99">
        <f aca="true" t="shared" si="0" ref="F83:L83">SUM(F75:F82)</f>
        <v>52.82</v>
      </c>
      <c r="G83" s="64">
        <f t="shared" si="0"/>
        <v>3491.975982408571</v>
      </c>
      <c r="H83" s="64">
        <f t="shared" si="0"/>
        <v>148.8</v>
      </c>
      <c r="I83" s="64">
        <f t="shared" si="0"/>
        <v>17146.876399709014</v>
      </c>
      <c r="J83" s="100">
        <f t="shared" si="0"/>
        <v>58005.84076979035</v>
      </c>
      <c r="K83" s="64">
        <f t="shared" si="0"/>
        <v>371.4320574036109</v>
      </c>
      <c r="L83" s="101">
        <f t="shared" si="0"/>
        <v>217069.03089147544</v>
      </c>
    </row>
    <row r="84" spans="1:12" ht="12.75" customHeight="1">
      <c r="A84" s="9"/>
      <c r="B84" s="10"/>
      <c r="C84" s="10"/>
      <c r="D84" s="15"/>
      <c r="E84" s="75"/>
      <c r="F84" s="76"/>
      <c r="G84" s="77"/>
      <c r="H84" s="77"/>
      <c r="I84" s="78"/>
      <c r="J84" s="79"/>
      <c r="K84" s="80"/>
      <c r="L84" s="81"/>
    </row>
    <row r="85" spans="1:12" ht="12.75">
      <c r="A85" s="3" t="s">
        <v>54</v>
      </c>
      <c r="B85" s="4" t="s">
        <v>76</v>
      </c>
      <c r="C85" s="5" t="s">
        <v>77</v>
      </c>
      <c r="D85" s="14" t="s">
        <v>125</v>
      </c>
      <c r="E85" s="75">
        <v>480.5144385128782</v>
      </c>
      <c r="F85" s="76">
        <v>3.291066282420749</v>
      </c>
      <c r="G85" s="77">
        <v>21.9890984244515</v>
      </c>
      <c r="H85" s="77">
        <v>52.285714285714285</v>
      </c>
      <c r="I85" s="78">
        <v>14</v>
      </c>
      <c r="J85" s="79">
        <v>3273.3729538641896</v>
      </c>
      <c r="K85" s="80">
        <v>1226.0743115017476</v>
      </c>
      <c r="L85" s="81">
        <v>553.193352221409</v>
      </c>
    </row>
    <row r="86" spans="1:12" ht="12.75">
      <c r="A86" s="6"/>
      <c r="B86" s="7"/>
      <c r="C86" s="5" t="s">
        <v>78</v>
      </c>
      <c r="D86" s="14" t="s">
        <v>126</v>
      </c>
      <c r="E86" s="75">
        <v>243.02</v>
      </c>
      <c r="F86" s="76">
        <v>11.67</v>
      </c>
      <c r="G86" s="77">
        <v>47.67</v>
      </c>
      <c r="H86" s="77">
        <v>114.43</v>
      </c>
      <c r="I86" s="78">
        <v>284.14</v>
      </c>
      <c r="J86" s="79">
        <v>1326</v>
      </c>
      <c r="K86" s="80">
        <v>256.16</v>
      </c>
      <c r="L86" s="81">
        <v>1258.06</v>
      </c>
    </row>
    <row r="87" spans="1:12" ht="13.5" thickBot="1">
      <c r="A87" s="6"/>
      <c r="B87" s="8" t="s">
        <v>79</v>
      </c>
      <c r="C87" s="8"/>
      <c r="D87" s="27" t="s">
        <v>76</v>
      </c>
      <c r="E87" s="61">
        <v>723.5344385128782</v>
      </c>
      <c r="F87" s="99">
        <v>14.961066282420749</v>
      </c>
      <c r="G87" s="64">
        <v>69.6590984244515</v>
      </c>
      <c r="H87" s="64">
        <v>166.71571428571428</v>
      </c>
      <c r="I87" s="64">
        <v>298.14</v>
      </c>
      <c r="J87" s="100">
        <v>4599.372953864189</v>
      </c>
      <c r="K87" s="64">
        <v>1482.2343115017477</v>
      </c>
      <c r="L87" s="101">
        <v>1811.253352221409</v>
      </c>
    </row>
    <row r="88" spans="1:12" ht="12.75" customHeight="1" thickBot="1">
      <c r="A88" s="9"/>
      <c r="B88" s="10"/>
      <c r="C88" s="10"/>
      <c r="D88" s="15"/>
      <c r="E88" s="75"/>
      <c r="F88" s="76"/>
      <c r="G88" s="77"/>
      <c r="H88" s="77"/>
      <c r="I88" s="78"/>
      <c r="J88" s="79"/>
      <c r="K88" s="80"/>
      <c r="L88" s="81"/>
    </row>
    <row r="89" spans="1:12" ht="14.25" thickBot="1" thickTop="1">
      <c r="A89" s="11" t="s">
        <v>0</v>
      </c>
      <c r="B89" s="12"/>
      <c r="C89" s="12"/>
      <c r="D89" s="20" t="s">
        <v>127</v>
      </c>
      <c r="E89" s="21">
        <f>+E87+E83+E73+E69+E67+E62+E55+E53+E42+E40+E34+E29+E27+E25+E20+E18+E16</f>
        <v>128857.40121254681</v>
      </c>
      <c r="F89" s="22">
        <f>+F87+F83+F73+F69+F67+F62+F55+F53+F42+F40+F34+F29+F27+F25+F20+F18+F16</f>
        <v>14390.858361839917</v>
      </c>
      <c r="G89" s="23">
        <f aca="true" t="shared" si="1" ref="G89:L89">+G87+G83+G73+G69+G67+G62+G55+G53+G42+G40+G34+G29+G27+G25+G20+G18+G16</f>
        <v>64054.75151583478</v>
      </c>
      <c r="H89" s="23">
        <f t="shared" si="1"/>
        <v>4098.335714285715</v>
      </c>
      <c r="I89" s="23">
        <f t="shared" si="1"/>
        <v>188626.8836592121</v>
      </c>
      <c r="J89" s="24">
        <f t="shared" si="1"/>
        <v>869157.9388209991</v>
      </c>
      <c r="K89" s="23">
        <f t="shared" si="1"/>
        <v>19128.46270517555</v>
      </c>
      <c r="L89" s="25">
        <f t="shared" si="1"/>
        <v>1945235.8554816197</v>
      </c>
    </row>
    <row r="90" spans="5:12" ht="13.5" thickTop="1">
      <c r="E90" s="19"/>
      <c r="F90" s="19"/>
      <c r="G90" s="19"/>
      <c r="H90" s="19"/>
      <c r="I90" s="19"/>
      <c r="J90" s="19"/>
      <c r="K90" s="19"/>
      <c r="L90" s="19"/>
    </row>
    <row r="91" spans="4:10" ht="13.5">
      <c r="D91" s="82"/>
      <c r="E91" s="83"/>
      <c r="F91" s="19"/>
      <c r="J91" s="19"/>
    </row>
  </sheetData>
  <sheetProtection/>
  <mergeCells count="14">
    <mergeCell ref="D7:D11"/>
    <mergeCell ref="D5:L5"/>
    <mergeCell ref="D6:L6"/>
    <mergeCell ref="E7:L7"/>
    <mergeCell ref="D4:L4"/>
    <mergeCell ref="E8:E11"/>
    <mergeCell ref="F8:L8"/>
    <mergeCell ref="F9:I9"/>
    <mergeCell ref="J9:L9"/>
    <mergeCell ref="F10:F11"/>
    <mergeCell ref="G10:H10"/>
    <mergeCell ref="I10:I11"/>
    <mergeCell ref="J10:K10"/>
    <mergeCell ref="L10:L11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P34002</cp:lastModifiedBy>
  <cp:lastPrinted>2009-04-23T14:37:08Z</cp:lastPrinted>
  <dcterms:created xsi:type="dcterms:W3CDTF">2007-05-16T09:26:09Z</dcterms:created>
  <dcterms:modified xsi:type="dcterms:W3CDTF">2009-04-23T14:37:27Z</dcterms:modified>
  <cp:category/>
  <cp:version/>
  <cp:contentType/>
  <cp:contentStatus/>
</cp:coreProperties>
</file>